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Basınçlı Su Tankeri" sheetId="7" r:id="rId1"/>
  </sheets>
  <definedNames>
    <definedName name="_xlnm._FilterDatabase" localSheetId="0" hidden="1">'Basınçlı Su Tankeri'!$A$4:$O$4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7" l="1"/>
  <c r="H65" i="7"/>
  <c r="H66" i="7"/>
  <c r="H67" i="7"/>
  <c r="H68" i="7"/>
  <c r="H69" i="7"/>
  <c r="H63" i="7"/>
  <c r="I56" i="7"/>
  <c r="J56" i="7"/>
  <c r="L56" i="7"/>
  <c r="M56" i="7"/>
  <c r="N56" i="7"/>
  <c r="H55" i="7"/>
  <c r="H38" i="7"/>
  <c r="H39" i="7" l="1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6" i="7"/>
  <c r="K25" i="7" l="1"/>
  <c r="N70" i="7" l="1"/>
  <c r="N71" i="7" s="1"/>
  <c r="M70" i="7" l="1"/>
  <c r="L70" i="7"/>
  <c r="J70" i="7"/>
  <c r="I70" i="7"/>
  <c r="M71" i="7" l="1"/>
  <c r="L71" i="7"/>
  <c r="J71" i="7"/>
  <c r="I71" i="7"/>
  <c r="N24" i="7"/>
  <c r="N25" i="7" s="1"/>
  <c r="M24" i="7"/>
  <c r="M25" i="7" s="1"/>
  <c r="L24" i="7"/>
  <c r="L25" i="7" s="1"/>
  <c r="J24" i="7"/>
  <c r="J25" i="7" s="1"/>
  <c r="I24" i="7"/>
  <c r="I25" i="7" s="1"/>
</calcChain>
</file>

<file path=xl/sharedStrings.xml><?xml version="1.0" encoding="utf-8"?>
<sst xmlns="http://schemas.openxmlformats.org/spreadsheetml/2006/main" count="273" uniqueCount="153">
  <si>
    <t>İlçesi</t>
  </si>
  <si>
    <t>Başvuru No</t>
  </si>
  <si>
    <t>Adı</t>
  </si>
  <si>
    <t>Soyadı</t>
  </si>
  <si>
    <t>Hibe Oranı (%)</t>
  </si>
  <si>
    <t>Talep Edilen Hibe Tutarı (KDV hariç)</t>
  </si>
  <si>
    <t>Yatırımcı Katkısı (KDV hariç)</t>
  </si>
  <si>
    <t>Ayni/Nakdi Katkı Tutarı</t>
  </si>
  <si>
    <t>Toplam Puan</t>
  </si>
  <si>
    <t>Sıra No</t>
  </si>
  <si>
    <t>Köyü / Mahallesi</t>
  </si>
  <si>
    <t>T.C. Numarası</t>
  </si>
  <si>
    <t>EK-2 OSMANİYE İLİ ASİL - YEDEK LİSTESİ</t>
  </si>
  <si>
    <t>UÇAR</t>
  </si>
  <si>
    <t>ALTUN</t>
  </si>
  <si>
    <t>KADİRLİ</t>
  </si>
  <si>
    <t>İSPİR</t>
  </si>
  <si>
    <t>GÜRLEK</t>
  </si>
  <si>
    <t>SUMBAS</t>
  </si>
  <si>
    <t>Toplam Yatırım Tutarı         (KDV hariç)</t>
  </si>
  <si>
    <t>Hibeye Esas Yatırım Tutarı      (KDV hariç)</t>
  </si>
  <si>
    <t>1. Sayfa Toplamı (TL)</t>
  </si>
  <si>
    <t>Hazırlayan İPDK Üyeleri</t>
  </si>
  <si>
    <t>Onaylayan</t>
  </si>
  <si>
    <t>Hakan KARA</t>
  </si>
  <si>
    <t>Süleyman GEYİK</t>
  </si>
  <si>
    <t>Mustafa ÖREL</t>
  </si>
  <si>
    <t>Ziraat Yüksek Mühendisi</t>
  </si>
  <si>
    <t>Veteriner Hekimi</t>
  </si>
  <si>
    <t>Mühendis</t>
  </si>
  <si>
    <t>İl Müdür Yardımcısı</t>
  </si>
  <si>
    <t>2. Sayfa Toplamı (TL)</t>
  </si>
  <si>
    <t>ASİL LİSTE</t>
  </si>
  <si>
    <t>Toplam Yatırım Tutarı    (KDV hariç) (TL)</t>
  </si>
  <si>
    <t>Hibeye Esas Yatırım Tutarı      (KDV hariç)   (TL)</t>
  </si>
  <si>
    <t>Talep Edilen Hibe Tutarı (KDV hariç)   (TL)</t>
  </si>
  <si>
    <t>Yatırımcı Katkısı (KDV hariç)   (TL)</t>
  </si>
  <si>
    <t>Ayni/Nakdi Katkı Tutarı  (TL)</t>
  </si>
  <si>
    <t>YEDEK LİSTE</t>
  </si>
  <si>
    <t>Fadime ATILGAN ÇOBAN</t>
  </si>
  <si>
    <t>…./03/2024</t>
  </si>
  <si>
    <t>Erdem KOLABAŞ</t>
  </si>
  <si>
    <t>İl Müdürü</t>
  </si>
  <si>
    <t>Fatma</t>
  </si>
  <si>
    <t>Hatice</t>
  </si>
  <si>
    <t>Ayşe</t>
  </si>
  <si>
    <t>Emine</t>
  </si>
  <si>
    <t>Kösepınarı</t>
  </si>
  <si>
    <t>Sultan</t>
  </si>
  <si>
    <t>Recep</t>
  </si>
  <si>
    <t>Mehmet</t>
  </si>
  <si>
    <t>Gafarlı Köyü</t>
  </si>
  <si>
    <t>Mustafa</t>
  </si>
  <si>
    <t>Yeşilyayla Köyü</t>
  </si>
  <si>
    <t>SARITAŞ</t>
  </si>
  <si>
    <t>Değirmendere</t>
  </si>
  <si>
    <t>MERKEZ</t>
  </si>
  <si>
    <t>Kırıklı Köyü</t>
  </si>
  <si>
    <t>KDAKP.80.MERKEZ.KYO.2024.02/01.02-16991313</t>
  </si>
  <si>
    <t>TİLKİ</t>
  </si>
  <si>
    <t>Yoğunoluk</t>
  </si>
  <si>
    <t>KDAKP.80.KADİRLİ.KYO.2024.02/01.11-17118027</t>
  </si>
  <si>
    <t>Demet</t>
  </si>
  <si>
    <t>ADAKLI</t>
  </si>
  <si>
    <t>KDAKP.80.SUMBAS.KYO.2024.02/01.11-17121060</t>
  </si>
  <si>
    <t>ÖZERLİ</t>
  </si>
  <si>
    <t>KDAKP.80.SUMBAS.KYO.2024.02/01.09-17118626</t>
  </si>
  <si>
    <t>KDAKP.80.KADİRLİ.KYO.2024.02/01.08-17109471</t>
  </si>
  <si>
    <t>Dönay</t>
  </si>
  <si>
    <t>KDAKP.80.SUMBAS.KYO.2024.02/01.02-17012862</t>
  </si>
  <si>
    <t xml:space="preserve">Ela Nur </t>
  </si>
  <si>
    <t>GÜLLER</t>
  </si>
  <si>
    <t>KDAKP.80.KADİRLİ.KYO.2024.02/01.03-17102834</t>
  </si>
  <si>
    <t>Aslıhan</t>
  </si>
  <si>
    <t>Avluk (Koçlu)</t>
  </si>
  <si>
    <t>KDAKP.80.KADİRLİ.KYO.2024.02/01.19-17132458</t>
  </si>
  <si>
    <t>Göknur</t>
  </si>
  <si>
    <t>KADIOĞLU</t>
  </si>
  <si>
    <t>KDAKP.80.KADİRLİ.KYO.2024.02/01.21-17141278</t>
  </si>
  <si>
    <t>TORUN</t>
  </si>
  <si>
    <t>KDAKP.80.KADİRLİ.KYO.2024.02/01.07-17108423</t>
  </si>
  <si>
    <t>MİRİK</t>
  </si>
  <si>
    <t>KDAKP.80.SUMBAS.KYO.2024.02/01.06-17014757</t>
  </si>
  <si>
    <t>Canan</t>
  </si>
  <si>
    <t>KAYRAN</t>
  </si>
  <si>
    <t>KDAKP.80.KADİRLİ.KYO.2024.02/01.20-17137032</t>
  </si>
  <si>
    <t>ARSLANTAŞ</t>
  </si>
  <si>
    <t>KDAKP.80.KADİRLİ.KYO.2024.02/01.17-17129432</t>
  </si>
  <si>
    <t>Rukiye</t>
  </si>
  <si>
    <t>KDAKP.80.SUMBAS.KYO.2024.02/01.05-17014211</t>
  </si>
  <si>
    <t>Sebiha</t>
  </si>
  <si>
    <t>KDAKP.80.KADİRLİ.KYO.2024.02/01.18-17130777</t>
  </si>
  <si>
    <t>KDAKP.80.KADİRLİ.KYO.2024.02/01.16-17123354</t>
  </si>
  <si>
    <t>KDAKP.80.KADİRLİ.KYO.2024.02/01.01-17095062</t>
  </si>
  <si>
    <t>Yusuf</t>
  </si>
  <si>
    <t>KDAKP.80.KADİRLİ.KYO.2024.02/01.02-17102242</t>
  </si>
  <si>
    <t>Halime</t>
  </si>
  <si>
    <t>BOZ</t>
  </si>
  <si>
    <t>KDAKP.80.KADİRLİ.KYO.2024.02/01.22-17145923</t>
  </si>
  <si>
    <t>SERÇE</t>
  </si>
  <si>
    <t>KDAKP.80.KADİRLİ.KYO.2024.02/01.14-17121361</t>
  </si>
  <si>
    <t>AYAR</t>
  </si>
  <si>
    <t>KDAKP.80.KADİRLİ.KYO.2024.02/01.09-17114571</t>
  </si>
  <si>
    <t>KARABÖRK</t>
  </si>
  <si>
    <t>KDAKP.80.KADİRLİ.KYO.2024.02/01.12-17119201</t>
  </si>
  <si>
    <t>Nejla</t>
  </si>
  <si>
    <t>TEPEGÖZ</t>
  </si>
  <si>
    <t>KDAKP.80.KADİRLİ.KYO.2024.02/01.10-17116132</t>
  </si>
  <si>
    <t>Hürü</t>
  </si>
  <si>
    <t>KDAKP.80.SUMBAS.KYO.2024.02/01.03-17013374</t>
  </si>
  <si>
    <t>UÇAK</t>
  </si>
  <si>
    <t>KDAKP.80.KADİRLİ.KYO.2024.02/01.04-17105525</t>
  </si>
  <si>
    <t>Şifa Nur</t>
  </si>
  <si>
    <t>MENEKŞE</t>
  </si>
  <si>
    <t>KDAKP.80.MERKEZ.KYO.2024.02/01.06-17158391</t>
  </si>
  <si>
    <t xml:space="preserve">Merve  </t>
  </si>
  <si>
    <t>KDAKP.80.KADİRLİ.KYO.2024.02/01.06-17107769</t>
  </si>
  <si>
    <t xml:space="preserve">Emine </t>
  </si>
  <si>
    <t>KANADAŞI</t>
  </si>
  <si>
    <t>KDAKP.80.KADİRLİ.KYO.2024.02/01.23-17155902</t>
  </si>
  <si>
    <t>İSPENOĞLU</t>
  </si>
  <si>
    <t>Tahta</t>
  </si>
  <si>
    <t>KDAKP.80.KADİRLİ.KYO.2024.02/01.15-17122107</t>
  </si>
  <si>
    <t>YAĞIZ</t>
  </si>
  <si>
    <t>Oruçgazi Köyü</t>
  </si>
  <si>
    <t>KDAKP.80.MERKEZ.KYO.2024.02/01.05-17120388</t>
  </si>
  <si>
    <t xml:space="preserve">Hatice </t>
  </si>
  <si>
    <t>Yarpuz Köyü</t>
  </si>
  <si>
    <t>KDAKP.80.MERKEZ.KYO.2024.02/01.04-17092946</t>
  </si>
  <si>
    <t xml:space="preserve">Meryem </t>
  </si>
  <si>
    <t>KDAKP.80.SUMBAS.KYO.2024.02/01.04-17013820</t>
  </si>
  <si>
    <t>Naim</t>
  </si>
  <si>
    <t>YÜCEL</t>
  </si>
  <si>
    <t>KDAKP.80.SUMBAS.KYO.2024.02/01.07-17027100</t>
  </si>
  <si>
    <t>GÜÇLÜ</t>
  </si>
  <si>
    <t>KDAKP.80.SUMBAS.KYO.2024.02/01.10-17117818</t>
  </si>
  <si>
    <t>Abdullah</t>
  </si>
  <si>
    <t>AKÇAY</t>
  </si>
  <si>
    <t>KDAKP.80.SUMBAS.KYO.2024.02/01.08-17083647</t>
  </si>
  <si>
    <t>İsmail</t>
  </si>
  <si>
    <t>KDAKP.80.MERKEZ.KYO.2024.02/01.01-16949650</t>
  </si>
  <si>
    <t>KABA</t>
  </si>
  <si>
    <t>KDAKP.80.SUMBAS.KYO.2024.02/01.01-17011968</t>
  </si>
  <si>
    <t>KIRPIK</t>
  </si>
  <si>
    <t>KDAKP.80.KADİRLİ.KYO.2024.02/01.13-17120468</t>
  </si>
  <si>
    <t>Serdar</t>
  </si>
  <si>
    <t>BÜYÜKAKÇALI</t>
  </si>
  <si>
    <t>KDAKP.80.MERKEZ.KYO.2024.02/01.03-17030782</t>
  </si>
  <si>
    <t>AĞYAR</t>
  </si>
  <si>
    <t>2024 Yılı 2.Hibesi Basınçlı Su Tankeri Alımı Hibe Programı</t>
  </si>
  <si>
    <t>Yedek Liste Genel Toplam (TL)</t>
  </si>
  <si>
    <t xml:space="preserve"> Genel Toplam (TL)</t>
  </si>
  <si>
    <t>TC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</si>
</sst>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6"/>
      <color rgb="FFC00000"/>
      <name val="Times New Roman"/>
      <family val="1"/>
      <charset val="162"/>
    </font>
    <font>
      <b/>
      <sz val="24"/>
      <color rgb="FFC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79" zoomScale="120" zoomScaleNormal="120" workbookViewId="0">
      <selection activeCell="B37" sqref="B37:O37"/>
    </sheetView>
  </sheetViews>
  <sheetFormatPr defaultRowHeight="15" x14ac:dyDescent="0.25"/>
  <cols>
    <col min="1" max="1" width="6.140625" customWidth="1"/>
    <col min="2" max="2" width="11.140625" bestFit="1" customWidth="1"/>
    <col min="3" max="3" width="19.85546875" bestFit="1" customWidth="1"/>
    <col min="4" max="4" width="40.85546875" bestFit="1" customWidth="1"/>
    <col min="5" max="5" width="14.5703125" bestFit="1" customWidth="1"/>
    <col min="6" max="6" width="13.42578125" bestFit="1" customWidth="1"/>
    <col min="7" max="7" width="10.42578125" hidden="1" customWidth="1"/>
    <col min="8" max="8" width="10.42578125" customWidth="1"/>
    <col min="9" max="10" width="10" bestFit="1" customWidth="1"/>
    <col min="11" max="11" width="8" customWidth="1"/>
    <col min="12" max="12" width="10" bestFit="1" customWidth="1"/>
  </cols>
  <sheetData>
    <row r="1" spans="1:15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thickBot="1" x14ac:dyDescent="0.3"/>
    <row r="3" spans="1:15" ht="29.25" customHeight="1" thickBot="1" x14ac:dyDescent="0.3">
      <c r="A3" s="40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ht="68.25" customHeight="1" thickBot="1" x14ac:dyDescent="0.3">
      <c r="A4" s="11" t="s">
        <v>9</v>
      </c>
      <c r="B4" s="11" t="s">
        <v>0</v>
      </c>
      <c r="C4" s="11" t="s">
        <v>10</v>
      </c>
      <c r="D4" s="11" t="s">
        <v>1</v>
      </c>
      <c r="E4" s="11" t="s">
        <v>2</v>
      </c>
      <c r="F4" s="11" t="s">
        <v>3</v>
      </c>
      <c r="G4" s="11" t="s">
        <v>11</v>
      </c>
      <c r="H4" s="11" t="s">
        <v>152</v>
      </c>
      <c r="I4" s="12" t="s">
        <v>33</v>
      </c>
      <c r="J4" s="12" t="s">
        <v>34</v>
      </c>
      <c r="K4" s="11" t="s">
        <v>4</v>
      </c>
      <c r="L4" s="11" t="s">
        <v>35</v>
      </c>
      <c r="M4" s="11" t="s">
        <v>36</v>
      </c>
      <c r="N4" s="12" t="s">
        <v>37</v>
      </c>
      <c r="O4" s="11" t="s">
        <v>8</v>
      </c>
    </row>
    <row r="5" spans="1:15" ht="25.5" customHeight="1" x14ac:dyDescent="0.25">
      <c r="A5" s="16" t="s">
        <v>32</v>
      </c>
      <c r="B5" s="52" t="s">
        <v>32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24" customHeight="1" x14ac:dyDescent="0.25">
      <c r="A6" s="1">
        <v>1</v>
      </c>
      <c r="B6" s="22" t="s">
        <v>56</v>
      </c>
      <c r="C6" s="23" t="s">
        <v>57</v>
      </c>
      <c r="D6" s="22" t="s">
        <v>58</v>
      </c>
      <c r="E6" s="23" t="s">
        <v>48</v>
      </c>
      <c r="F6" s="23" t="s">
        <v>59</v>
      </c>
      <c r="G6" s="23">
        <v>41105157756</v>
      </c>
      <c r="H6" s="23" t="str">
        <f>LEFT(G6,3)&amp;REPT("*",5)&amp;RIGHT(G6,2)</f>
        <v>411*****56</v>
      </c>
      <c r="I6" s="24">
        <v>100000</v>
      </c>
      <c r="J6" s="24">
        <v>100000</v>
      </c>
      <c r="K6" s="22">
        <v>70</v>
      </c>
      <c r="L6" s="24">
        <v>70000</v>
      </c>
      <c r="M6" s="24">
        <v>30000</v>
      </c>
      <c r="N6" s="24">
        <v>0</v>
      </c>
      <c r="O6" s="25">
        <v>85</v>
      </c>
    </row>
    <row r="7" spans="1:15" ht="24" customHeight="1" x14ac:dyDescent="0.25">
      <c r="A7" s="1">
        <v>2</v>
      </c>
      <c r="B7" s="22" t="s">
        <v>15</v>
      </c>
      <c r="C7" s="23" t="s">
        <v>60</v>
      </c>
      <c r="D7" s="22" t="s">
        <v>61</v>
      </c>
      <c r="E7" s="23" t="s">
        <v>62</v>
      </c>
      <c r="F7" s="23" t="s">
        <v>63</v>
      </c>
      <c r="G7" s="23">
        <v>51763805050</v>
      </c>
      <c r="H7" s="23" t="str">
        <f t="shared" ref="H7:H19" si="0">LEFT(G7,3)&amp;REPT("*",5)&amp;RIGHT(G7,2)</f>
        <v>517*****50</v>
      </c>
      <c r="I7" s="24">
        <v>100000</v>
      </c>
      <c r="J7" s="24">
        <v>100000</v>
      </c>
      <c r="K7" s="22">
        <v>70</v>
      </c>
      <c r="L7" s="24">
        <v>70000</v>
      </c>
      <c r="M7" s="24">
        <v>30000</v>
      </c>
      <c r="N7" s="24">
        <v>0</v>
      </c>
      <c r="O7" s="25">
        <v>85</v>
      </c>
    </row>
    <row r="8" spans="1:15" ht="24" customHeight="1" x14ac:dyDescent="0.25">
      <c r="A8" s="1">
        <v>3</v>
      </c>
      <c r="B8" s="22" t="s">
        <v>18</v>
      </c>
      <c r="C8" s="23" t="s">
        <v>51</v>
      </c>
      <c r="D8" s="22" t="s">
        <v>64</v>
      </c>
      <c r="E8" s="23" t="s">
        <v>44</v>
      </c>
      <c r="F8" s="23" t="s">
        <v>65</v>
      </c>
      <c r="G8" s="23">
        <v>10479185016</v>
      </c>
      <c r="H8" s="23" t="str">
        <f t="shared" si="0"/>
        <v>104*****16</v>
      </c>
      <c r="I8" s="24">
        <v>100000</v>
      </c>
      <c r="J8" s="24">
        <v>100000</v>
      </c>
      <c r="K8" s="22">
        <v>70</v>
      </c>
      <c r="L8" s="24">
        <v>70000</v>
      </c>
      <c r="M8" s="24">
        <v>30000</v>
      </c>
      <c r="N8" s="24">
        <v>0</v>
      </c>
      <c r="O8" s="25">
        <v>80</v>
      </c>
    </row>
    <row r="9" spans="1:15" ht="24" customHeight="1" x14ac:dyDescent="0.25">
      <c r="A9" s="1">
        <v>4</v>
      </c>
      <c r="B9" s="22" t="s">
        <v>18</v>
      </c>
      <c r="C9" s="23" t="s">
        <v>51</v>
      </c>
      <c r="D9" s="22" t="s">
        <v>66</v>
      </c>
      <c r="E9" s="23" t="s">
        <v>45</v>
      </c>
      <c r="F9" s="23" t="s">
        <v>65</v>
      </c>
      <c r="G9" s="23">
        <v>31772470876</v>
      </c>
      <c r="H9" s="23" t="str">
        <f t="shared" si="0"/>
        <v>317*****76</v>
      </c>
      <c r="I9" s="24">
        <v>100000</v>
      </c>
      <c r="J9" s="24">
        <v>100000</v>
      </c>
      <c r="K9" s="22">
        <v>70</v>
      </c>
      <c r="L9" s="24">
        <v>70000</v>
      </c>
      <c r="M9" s="24">
        <v>30000</v>
      </c>
      <c r="N9" s="24">
        <v>0</v>
      </c>
      <c r="O9" s="25">
        <v>80</v>
      </c>
    </row>
    <row r="10" spans="1:15" ht="24" customHeight="1" x14ac:dyDescent="0.25">
      <c r="A10" s="1">
        <v>5</v>
      </c>
      <c r="B10" s="22" t="s">
        <v>15</v>
      </c>
      <c r="C10" s="23" t="s">
        <v>47</v>
      </c>
      <c r="D10" s="22" t="s">
        <v>67</v>
      </c>
      <c r="E10" s="23" t="s">
        <v>68</v>
      </c>
      <c r="F10" s="23" t="s">
        <v>13</v>
      </c>
      <c r="G10" s="23">
        <v>30986497488</v>
      </c>
      <c r="H10" s="23" t="str">
        <f t="shared" si="0"/>
        <v>309*****88</v>
      </c>
      <c r="I10" s="24">
        <v>100000</v>
      </c>
      <c r="J10" s="24">
        <v>100000</v>
      </c>
      <c r="K10" s="22">
        <v>70</v>
      </c>
      <c r="L10" s="24">
        <v>70000</v>
      </c>
      <c r="M10" s="24">
        <v>30000</v>
      </c>
      <c r="N10" s="24">
        <v>0</v>
      </c>
      <c r="O10" s="25">
        <v>80</v>
      </c>
    </row>
    <row r="11" spans="1:15" ht="24" customHeight="1" x14ac:dyDescent="0.25">
      <c r="A11" s="1">
        <v>6</v>
      </c>
      <c r="B11" s="22" t="s">
        <v>18</v>
      </c>
      <c r="C11" s="23" t="s">
        <v>51</v>
      </c>
      <c r="D11" s="22" t="s">
        <v>69</v>
      </c>
      <c r="E11" s="23" t="s">
        <v>70</v>
      </c>
      <c r="F11" s="23" t="s">
        <v>71</v>
      </c>
      <c r="G11" s="23">
        <v>10437186628</v>
      </c>
      <c r="H11" s="23" t="str">
        <f t="shared" si="0"/>
        <v>104*****28</v>
      </c>
      <c r="I11" s="24">
        <v>100000</v>
      </c>
      <c r="J11" s="24">
        <v>100000</v>
      </c>
      <c r="K11" s="22">
        <v>70</v>
      </c>
      <c r="L11" s="24">
        <v>70000</v>
      </c>
      <c r="M11" s="24">
        <v>30000</v>
      </c>
      <c r="N11" s="24">
        <v>0</v>
      </c>
      <c r="O11" s="25">
        <v>75</v>
      </c>
    </row>
    <row r="12" spans="1:15" ht="24" customHeight="1" x14ac:dyDescent="0.25">
      <c r="A12" s="1">
        <v>7</v>
      </c>
      <c r="B12" s="22" t="s">
        <v>15</v>
      </c>
      <c r="C12" s="23" t="s">
        <v>47</v>
      </c>
      <c r="D12" s="22" t="s">
        <v>72</v>
      </c>
      <c r="E12" s="23" t="s">
        <v>73</v>
      </c>
      <c r="F12" s="23" t="s">
        <v>16</v>
      </c>
      <c r="G12" s="23">
        <v>41009163532</v>
      </c>
      <c r="H12" s="23" t="str">
        <f t="shared" si="0"/>
        <v>410*****32</v>
      </c>
      <c r="I12" s="24">
        <v>100000</v>
      </c>
      <c r="J12" s="24">
        <v>100000</v>
      </c>
      <c r="K12" s="22">
        <v>70</v>
      </c>
      <c r="L12" s="24">
        <v>70000</v>
      </c>
      <c r="M12" s="24">
        <v>30000</v>
      </c>
      <c r="N12" s="24">
        <v>0</v>
      </c>
      <c r="O12" s="25">
        <v>75</v>
      </c>
    </row>
    <row r="13" spans="1:15" ht="24" customHeight="1" x14ac:dyDescent="0.25">
      <c r="A13" s="1">
        <v>8</v>
      </c>
      <c r="B13" s="22" t="s">
        <v>15</v>
      </c>
      <c r="C13" s="23" t="s">
        <v>74</v>
      </c>
      <c r="D13" s="22" t="s">
        <v>75</v>
      </c>
      <c r="E13" s="23" t="s">
        <v>76</v>
      </c>
      <c r="F13" s="23" t="s">
        <v>77</v>
      </c>
      <c r="G13" s="23">
        <v>47116959686</v>
      </c>
      <c r="H13" s="23" t="str">
        <f t="shared" si="0"/>
        <v>471*****86</v>
      </c>
      <c r="I13" s="24">
        <v>100000</v>
      </c>
      <c r="J13" s="24">
        <v>100000</v>
      </c>
      <c r="K13" s="22">
        <v>70</v>
      </c>
      <c r="L13" s="24">
        <v>70000</v>
      </c>
      <c r="M13" s="24">
        <v>30000</v>
      </c>
      <c r="N13" s="24">
        <v>0</v>
      </c>
      <c r="O13" s="25">
        <v>75</v>
      </c>
    </row>
    <row r="14" spans="1:15" ht="24" customHeight="1" x14ac:dyDescent="0.25">
      <c r="A14" s="1">
        <v>9</v>
      </c>
      <c r="B14" s="22" t="s">
        <v>15</v>
      </c>
      <c r="C14" s="23" t="s">
        <v>74</v>
      </c>
      <c r="D14" s="22" t="s">
        <v>78</v>
      </c>
      <c r="E14" s="23" t="s">
        <v>45</v>
      </c>
      <c r="F14" s="23" t="s">
        <v>79</v>
      </c>
      <c r="G14" s="23">
        <v>40625176056</v>
      </c>
      <c r="H14" s="23" t="str">
        <f t="shared" si="0"/>
        <v>406*****56</v>
      </c>
      <c r="I14" s="24">
        <v>100000</v>
      </c>
      <c r="J14" s="24">
        <v>100000</v>
      </c>
      <c r="K14" s="22">
        <v>70</v>
      </c>
      <c r="L14" s="24">
        <v>70000</v>
      </c>
      <c r="M14" s="24">
        <v>30000</v>
      </c>
      <c r="N14" s="24">
        <v>0</v>
      </c>
      <c r="O14" s="25">
        <v>75</v>
      </c>
    </row>
    <row r="15" spans="1:15" ht="24" customHeight="1" x14ac:dyDescent="0.25">
      <c r="A15" s="1">
        <v>10</v>
      </c>
      <c r="B15" s="22" t="s">
        <v>15</v>
      </c>
      <c r="C15" s="23" t="s">
        <v>60</v>
      </c>
      <c r="D15" s="22" t="s">
        <v>80</v>
      </c>
      <c r="E15" s="23" t="s">
        <v>45</v>
      </c>
      <c r="F15" s="23" t="s">
        <v>81</v>
      </c>
      <c r="G15" s="23">
        <v>34778040036</v>
      </c>
      <c r="H15" s="23" t="str">
        <f t="shared" si="0"/>
        <v>347*****36</v>
      </c>
      <c r="I15" s="24">
        <v>100000</v>
      </c>
      <c r="J15" s="24">
        <v>100000</v>
      </c>
      <c r="K15" s="22">
        <v>70</v>
      </c>
      <c r="L15" s="24">
        <v>70000</v>
      </c>
      <c r="M15" s="24">
        <v>30000</v>
      </c>
      <c r="N15" s="24">
        <v>0</v>
      </c>
      <c r="O15" s="25">
        <v>75</v>
      </c>
    </row>
    <row r="16" spans="1:15" ht="24" customHeight="1" x14ac:dyDescent="0.25">
      <c r="A16" s="1">
        <v>11</v>
      </c>
      <c r="B16" s="22" t="s">
        <v>18</v>
      </c>
      <c r="C16" s="23" t="s">
        <v>51</v>
      </c>
      <c r="D16" s="22" t="s">
        <v>82</v>
      </c>
      <c r="E16" s="23" t="s">
        <v>83</v>
      </c>
      <c r="F16" s="23" t="s">
        <v>84</v>
      </c>
      <c r="G16" s="23">
        <v>55399687462</v>
      </c>
      <c r="H16" s="23" t="str">
        <f t="shared" si="0"/>
        <v>553*****62</v>
      </c>
      <c r="I16" s="24">
        <v>100000</v>
      </c>
      <c r="J16" s="24">
        <v>100000</v>
      </c>
      <c r="K16" s="22">
        <v>70</v>
      </c>
      <c r="L16" s="24">
        <v>70000</v>
      </c>
      <c r="M16" s="24">
        <v>30000</v>
      </c>
      <c r="N16" s="24">
        <v>0</v>
      </c>
      <c r="O16" s="25">
        <v>75</v>
      </c>
    </row>
    <row r="17" spans="1:15" ht="24" customHeight="1" x14ac:dyDescent="0.25">
      <c r="A17" s="1">
        <v>12</v>
      </c>
      <c r="B17" s="22" t="s">
        <v>15</v>
      </c>
      <c r="C17" s="23" t="s">
        <v>60</v>
      </c>
      <c r="D17" s="22" t="s">
        <v>85</v>
      </c>
      <c r="E17" s="23" t="s">
        <v>46</v>
      </c>
      <c r="F17" s="23" t="s">
        <v>86</v>
      </c>
      <c r="G17" s="23">
        <v>35069030354</v>
      </c>
      <c r="H17" s="23" t="str">
        <f t="shared" si="0"/>
        <v>350*****54</v>
      </c>
      <c r="I17" s="24">
        <v>100000</v>
      </c>
      <c r="J17" s="24">
        <v>100000</v>
      </c>
      <c r="K17" s="22">
        <v>70</v>
      </c>
      <c r="L17" s="24">
        <v>70000</v>
      </c>
      <c r="M17" s="24">
        <v>30000</v>
      </c>
      <c r="N17" s="24">
        <v>0</v>
      </c>
      <c r="O17" s="25">
        <v>75</v>
      </c>
    </row>
    <row r="18" spans="1:15" ht="24" customHeight="1" x14ac:dyDescent="0.25">
      <c r="A18" s="1">
        <v>13</v>
      </c>
      <c r="B18" s="22" t="s">
        <v>15</v>
      </c>
      <c r="C18" s="23" t="s">
        <v>47</v>
      </c>
      <c r="D18" s="22" t="s">
        <v>87</v>
      </c>
      <c r="E18" s="23" t="s">
        <v>88</v>
      </c>
      <c r="F18" s="23" t="s">
        <v>16</v>
      </c>
      <c r="G18" s="23">
        <v>67789270512</v>
      </c>
      <c r="H18" s="23" t="str">
        <f t="shared" si="0"/>
        <v>677*****12</v>
      </c>
      <c r="I18" s="24">
        <v>100000</v>
      </c>
      <c r="J18" s="24">
        <v>100000</v>
      </c>
      <c r="K18" s="22">
        <v>70</v>
      </c>
      <c r="L18" s="24">
        <v>70000</v>
      </c>
      <c r="M18" s="24">
        <v>30000</v>
      </c>
      <c r="N18" s="24">
        <v>0</v>
      </c>
      <c r="O18" s="25">
        <v>75</v>
      </c>
    </row>
    <row r="19" spans="1:15" ht="24" customHeight="1" x14ac:dyDescent="0.25">
      <c r="A19" s="1">
        <v>14</v>
      </c>
      <c r="B19" s="22" t="s">
        <v>18</v>
      </c>
      <c r="C19" s="23" t="s">
        <v>51</v>
      </c>
      <c r="D19" s="22" t="s">
        <v>89</v>
      </c>
      <c r="E19" s="23" t="s">
        <v>90</v>
      </c>
      <c r="F19" s="23" t="s">
        <v>65</v>
      </c>
      <c r="G19" s="23">
        <v>18085131502</v>
      </c>
      <c r="H19" s="23" t="str">
        <f t="shared" si="0"/>
        <v>180*****02</v>
      </c>
      <c r="I19" s="24">
        <v>100000</v>
      </c>
      <c r="J19" s="24">
        <v>100000</v>
      </c>
      <c r="K19" s="22">
        <v>70</v>
      </c>
      <c r="L19" s="24">
        <v>70000</v>
      </c>
      <c r="M19" s="24">
        <v>30000</v>
      </c>
      <c r="N19" s="24">
        <v>0</v>
      </c>
      <c r="O19" s="25">
        <v>75</v>
      </c>
    </row>
    <row r="20" spans="1:15" ht="24" customHeight="1" x14ac:dyDescent="0.25">
      <c r="A20" s="1">
        <v>15</v>
      </c>
      <c r="B20" s="17"/>
      <c r="C20" s="21"/>
      <c r="D20" s="21"/>
      <c r="E20" s="18"/>
      <c r="F20" s="18"/>
      <c r="G20" s="21"/>
      <c r="H20" s="21"/>
      <c r="I20" s="19"/>
      <c r="J20" s="19"/>
      <c r="K20" s="17"/>
      <c r="L20" s="19"/>
      <c r="M20" s="19"/>
      <c r="N20" s="19"/>
      <c r="O20" s="20"/>
    </row>
    <row r="21" spans="1:15" ht="24" customHeight="1" x14ac:dyDescent="0.25">
      <c r="A21" s="1">
        <v>16</v>
      </c>
      <c r="B21" s="17"/>
      <c r="C21" s="18"/>
      <c r="D21" s="18"/>
      <c r="E21" s="18"/>
      <c r="F21" s="18"/>
      <c r="G21" s="18"/>
      <c r="H21" s="18"/>
      <c r="I21" s="19"/>
      <c r="J21" s="19"/>
      <c r="K21" s="17"/>
      <c r="L21" s="19"/>
      <c r="M21" s="19"/>
      <c r="N21" s="19"/>
      <c r="O21" s="20"/>
    </row>
    <row r="22" spans="1:15" ht="24" customHeight="1" x14ac:dyDescent="0.25">
      <c r="A22" s="1">
        <v>17</v>
      </c>
      <c r="B22" s="17"/>
      <c r="C22" s="21"/>
      <c r="D22" s="21"/>
      <c r="E22" s="18"/>
      <c r="F22" s="18"/>
      <c r="G22" s="21"/>
      <c r="H22" s="21"/>
      <c r="I22" s="19"/>
      <c r="J22" s="19"/>
      <c r="K22" s="17"/>
      <c r="L22" s="19"/>
      <c r="M22" s="19"/>
      <c r="N22" s="19"/>
      <c r="O22" s="20"/>
    </row>
    <row r="23" spans="1:15" ht="24" customHeight="1" x14ac:dyDescent="0.25">
      <c r="A23" s="1">
        <v>18</v>
      </c>
      <c r="B23" s="17"/>
      <c r="C23" s="18"/>
      <c r="D23" s="18"/>
      <c r="E23" s="18"/>
      <c r="F23" s="18"/>
      <c r="G23" s="18"/>
      <c r="H23" s="18"/>
      <c r="I23" s="19"/>
      <c r="J23" s="19"/>
      <c r="K23" s="17"/>
      <c r="L23" s="19"/>
      <c r="M23" s="19"/>
      <c r="N23" s="19"/>
      <c r="O23" s="20"/>
    </row>
    <row r="24" spans="1:15" ht="24" customHeight="1" x14ac:dyDescent="0.25">
      <c r="A24" s="43" t="s">
        <v>21</v>
      </c>
      <c r="B24" s="44"/>
      <c r="C24" s="44"/>
      <c r="D24" s="44"/>
      <c r="E24" s="44"/>
      <c r="F24" s="44"/>
      <c r="G24" s="44"/>
      <c r="H24" s="44"/>
      <c r="I24" s="2">
        <f>SUM(I6:I23)</f>
        <v>1400000</v>
      </c>
      <c r="J24" s="2">
        <f>SUM(J6:J23)</f>
        <v>1400000</v>
      </c>
      <c r="K24" s="3">
        <v>70</v>
      </c>
      <c r="L24" s="2">
        <f>SUM(L6:L23)</f>
        <v>980000</v>
      </c>
      <c r="M24" s="2">
        <f>SUM(M6:M23)</f>
        <v>420000</v>
      </c>
      <c r="N24" s="36">
        <f>SUM(N3:N23)</f>
        <v>0</v>
      </c>
      <c r="O24" s="4"/>
    </row>
    <row r="25" spans="1:15" ht="23.1" customHeight="1" thickBot="1" x14ac:dyDescent="0.3">
      <c r="A25" s="38" t="s">
        <v>151</v>
      </c>
      <c r="B25" s="38"/>
      <c r="C25" s="38"/>
      <c r="D25" s="38"/>
      <c r="E25" s="38"/>
      <c r="F25" s="38"/>
      <c r="G25" s="38"/>
      <c r="H25" s="38"/>
      <c r="I25" s="2">
        <f t="shared" ref="I25:N25" si="1">I24</f>
        <v>1400000</v>
      </c>
      <c r="J25" s="2">
        <f t="shared" si="1"/>
        <v>1400000</v>
      </c>
      <c r="K25" s="35">
        <f t="shared" si="1"/>
        <v>70</v>
      </c>
      <c r="L25" s="2">
        <f t="shared" si="1"/>
        <v>980000</v>
      </c>
      <c r="M25" s="2">
        <f t="shared" si="1"/>
        <v>420000</v>
      </c>
      <c r="N25" s="36">
        <f t="shared" si="1"/>
        <v>0</v>
      </c>
      <c r="O25" s="2"/>
    </row>
    <row r="26" spans="1:15" ht="30.75" customHeight="1" thickBot="1" x14ac:dyDescent="0.3">
      <c r="A26" s="45" t="s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5" t="s">
        <v>23</v>
      </c>
      <c r="N26" s="46"/>
      <c r="O26" s="47"/>
    </row>
    <row r="27" spans="1:15" ht="23.1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3"/>
      <c r="N27" s="14"/>
      <c r="O27" s="15"/>
    </row>
    <row r="28" spans="1:15" ht="23.1" customHeight="1" x14ac:dyDescent="0.25">
      <c r="A28" s="5"/>
      <c r="B28" s="6" t="s">
        <v>24</v>
      </c>
      <c r="C28" s="6"/>
      <c r="D28" s="6" t="s">
        <v>25</v>
      </c>
      <c r="E28" s="6"/>
      <c r="F28" s="6" t="s">
        <v>39</v>
      </c>
      <c r="G28" s="6"/>
      <c r="H28" s="37"/>
      <c r="I28" s="6"/>
      <c r="J28" s="6"/>
      <c r="K28" s="6" t="s">
        <v>26</v>
      </c>
      <c r="L28" s="7"/>
      <c r="M28" s="48" t="s">
        <v>41</v>
      </c>
      <c r="N28" s="49"/>
      <c r="O28" s="50"/>
    </row>
    <row r="29" spans="1:15" ht="23.1" customHeight="1" x14ac:dyDescent="0.25">
      <c r="A29" s="5"/>
      <c r="B29" s="6" t="s">
        <v>27</v>
      </c>
      <c r="C29" s="6"/>
      <c r="D29" s="6" t="s">
        <v>28</v>
      </c>
      <c r="E29" s="6"/>
      <c r="F29" s="6" t="s">
        <v>29</v>
      </c>
      <c r="G29" s="6"/>
      <c r="H29" s="37"/>
      <c r="I29" s="6"/>
      <c r="J29" s="6"/>
      <c r="K29" s="6" t="s">
        <v>30</v>
      </c>
      <c r="L29" s="7"/>
      <c r="M29" s="5"/>
      <c r="N29" s="6" t="s">
        <v>42</v>
      </c>
      <c r="O29" s="7"/>
    </row>
    <row r="30" spans="1:15" ht="23.1" customHeight="1" x14ac:dyDescent="0.25">
      <c r="A30" s="5"/>
      <c r="B30" s="6"/>
      <c r="C30" s="6"/>
      <c r="D30" s="6"/>
      <c r="E30" s="6"/>
      <c r="F30" s="6"/>
      <c r="G30" s="6"/>
      <c r="H30" s="37"/>
      <c r="I30" s="6"/>
      <c r="J30" s="6"/>
      <c r="K30" s="6"/>
      <c r="L30" s="7"/>
      <c r="M30" s="5"/>
      <c r="N30" s="6"/>
      <c r="O30" s="7"/>
    </row>
    <row r="31" spans="1:15" ht="23.1" customHeight="1" thickBot="1" x14ac:dyDescent="0.3">
      <c r="A31" s="8"/>
      <c r="B31" s="9" t="s">
        <v>40</v>
      </c>
      <c r="C31" s="9"/>
      <c r="D31" s="9" t="s">
        <v>40</v>
      </c>
      <c r="E31" s="9"/>
      <c r="F31" s="9" t="s">
        <v>40</v>
      </c>
      <c r="G31" s="9"/>
      <c r="H31" s="9"/>
      <c r="I31" s="9"/>
      <c r="J31" s="9"/>
      <c r="K31" s="9" t="s">
        <v>40</v>
      </c>
      <c r="L31" s="10"/>
      <c r="M31" s="8"/>
      <c r="N31" s="9" t="s">
        <v>40</v>
      </c>
      <c r="O31" s="10"/>
    </row>
    <row r="32" spans="1:15" ht="23.1" customHeight="1" x14ac:dyDescent="0.25">
      <c r="A32" s="34"/>
      <c r="B32" s="34"/>
      <c r="C32" s="34"/>
      <c r="D32" s="34"/>
      <c r="E32" s="34"/>
      <c r="F32" s="34"/>
      <c r="G32" s="34"/>
      <c r="H32" s="37"/>
      <c r="I32" s="34"/>
      <c r="J32" s="34"/>
      <c r="K32" s="34"/>
      <c r="L32" s="34"/>
      <c r="M32" s="34"/>
      <c r="N32" s="34"/>
      <c r="O32" s="34"/>
    </row>
    <row r="33" spans="1:15" ht="23.1" customHeight="1" x14ac:dyDescent="0.25">
      <c r="A33" s="39" t="s">
        <v>12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23.1" customHeight="1" thickBot="1" x14ac:dyDescent="0.3"/>
    <row r="35" spans="1:15" ht="29.1" customHeight="1" thickBot="1" x14ac:dyDescent="0.3">
      <c r="A35" s="40" t="s">
        <v>149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</row>
    <row r="36" spans="1:15" ht="69.95" customHeight="1" thickBot="1" x14ac:dyDescent="0.3">
      <c r="A36" s="11" t="s">
        <v>9</v>
      </c>
      <c r="B36" s="11" t="s">
        <v>0</v>
      </c>
      <c r="C36" s="11" t="s">
        <v>10</v>
      </c>
      <c r="D36" s="11" t="s">
        <v>1</v>
      </c>
      <c r="E36" s="11" t="s">
        <v>2</v>
      </c>
      <c r="F36" s="11" t="s">
        <v>3</v>
      </c>
      <c r="G36" s="11" t="s">
        <v>11</v>
      </c>
      <c r="H36" s="11" t="s">
        <v>152</v>
      </c>
      <c r="I36" s="12" t="s">
        <v>19</v>
      </c>
      <c r="J36" s="12" t="s">
        <v>20</v>
      </c>
      <c r="K36" s="11" t="s">
        <v>4</v>
      </c>
      <c r="L36" s="11" t="s">
        <v>5</v>
      </c>
      <c r="M36" s="11" t="s">
        <v>6</v>
      </c>
      <c r="N36" s="12" t="s">
        <v>7</v>
      </c>
      <c r="O36" s="11" t="s">
        <v>8</v>
      </c>
    </row>
    <row r="37" spans="1:15" ht="23.1" customHeight="1" x14ac:dyDescent="0.25">
      <c r="A37" s="33" t="s">
        <v>38</v>
      </c>
      <c r="B37" s="57" t="s">
        <v>38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  <row r="38" spans="1:15" ht="23.1" customHeight="1" x14ac:dyDescent="0.25">
      <c r="A38" s="1">
        <v>1</v>
      </c>
      <c r="B38" s="26" t="s">
        <v>15</v>
      </c>
      <c r="C38" s="27" t="s">
        <v>47</v>
      </c>
      <c r="D38" s="28" t="s">
        <v>91</v>
      </c>
      <c r="E38" s="27" t="s">
        <v>44</v>
      </c>
      <c r="F38" s="27" t="s">
        <v>16</v>
      </c>
      <c r="G38" s="27">
        <v>64897366908</v>
      </c>
      <c r="H38" s="27" t="str">
        <f>LEFT(G38,3)&amp;REPT("*",5)&amp;RIGHT(G38,2)</f>
        <v>648*****08</v>
      </c>
      <c r="I38" s="29">
        <v>100000</v>
      </c>
      <c r="J38" s="29">
        <v>100000</v>
      </c>
      <c r="K38" s="28">
        <v>70</v>
      </c>
      <c r="L38" s="29">
        <v>70000</v>
      </c>
      <c r="M38" s="29">
        <v>30000</v>
      </c>
      <c r="N38" s="29">
        <v>0</v>
      </c>
      <c r="O38" s="30">
        <v>75</v>
      </c>
    </row>
    <row r="39" spans="1:15" ht="23.1" customHeight="1" x14ac:dyDescent="0.25">
      <c r="A39" s="1">
        <v>2</v>
      </c>
      <c r="B39" s="26" t="s">
        <v>15</v>
      </c>
      <c r="C39" s="27" t="s">
        <v>47</v>
      </c>
      <c r="D39" s="28" t="s">
        <v>92</v>
      </c>
      <c r="E39" s="27" t="s">
        <v>44</v>
      </c>
      <c r="F39" s="27" t="s">
        <v>16</v>
      </c>
      <c r="G39" s="27">
        <v>60538511706</v>
      </c>
      <c r="H39" s="27" t="str">
        <f t="shared" ref="H39:H55" si="2">LEFT(G39,3)&amp;REPT("*",5)&amp;RIGHT(G39,2)</f>
        <v>605*****06</v>
      </c>
      <c r="I39" s="29">
        <v>100000</v>
      </c>
      <c r="J39" s="29">
        <v>100000</v>
      </c>
      <c r="K39" s="28">
        <v>70</v>
      </c>
      <c r="L39" s="29">
        <v>70000</v>
      </c>
      <c r="M39" s="29">
        <v>30000</v>
      </c>
      <c r="N39" s="29">
        <v>0</v>
      </c>
      <c r="O39" s="30">
        <v>75</v>
      </c>
    </row>
    <row r="40" spans="1:15" ht="23.1" customHeight="1" x14ac:dyDescent="0.25">
      <c r="A40" s="1">
        <v>3</v>
      </c>
      <c r="B40" s="26" t="s">
        <v>15</v>
      </c>
      <c r="C40" s="27" t="s">
        <v>47</v>
      </c>
      <c r="D40" s="28" t="s">
        <v>93</v>
      </c>
      <c r="E40" s="27" t="s">
        <v>94</v>
      </c>
      <c r="F40" s="27" t="s">
        <v>17</v>
      </c>
      <c r="G40" s="27">
        <v>10137193094</v>
      </c>
      <c r="H40" s="27" t="str">
        <f t="shared" si="2"/>
        <v>101*****94</v>
      </c>
      <c r="I40" s="29">
        <v>100000</v>
      </c>
      <c r="J40" s="29">
        <v>100000</v>
      </c>
      <c r="K40" s="28">
        <v>70</v>
      </c>
      <c r="L40" s="29">
        <v>70000</v>
      </c>
      <c r="M40" s="29">
        <v>30000</v>
      </c>
      <c r="N40" s="29">
        <v>0</v>
      </c>
      <c r="O40" s="30">
        <v>75</v>
      </c>
    </row>
    <row r="41" spans="1:15" ht="23.1" customHeight="1" x14ac:dyDescent="0.25">
      <c r="A41" s="1">
        <v>4</v>
      </c>
      <c r="B41" s="26" t="s">
        <v>15</v>
      </c>
      <c r="C41" s="27" t="s">
        <v>60</v>
      </c>
      <c r="D41" s="28" t="s">
        <v>95</v>
      </c>
      <c r="E41" s="27" t="s">
        <v>96</v>
      </c>
      <c r="F41" s="27" t="s">
        <v>97</v>
      </c>
      <c r="G41" s="27">
        <v>45949998872</v>
      </c>
      <c r="H41" s="27" t="str">
        <f t="shared" si="2"/>
        <v>459*****72</v>
      </c>
      <c r="I41" s="29">
        <v>100000</v>
      </c>
      <c r="J41" s="29">
        <v>100000</v>
      </c>
      <c r="K41" s="28">
        <v>70</v>
      </c>
      <c r="L41" s="29">
        <v>70000</v>
      </c>
      <c r="M41" s="29">
        <v>30000</v>
      </c>
      <c r="N41" s="29">
        <v>0</v>
      </c>
      <c r="O41" s="30">
        <v>70</v>
      </c>
    </row>
    <row r="42" spans="1:15" ht="23.1" customHeight="1" x14ac:dyDescent="0.25">
      <c r="A42" s="1">
        <v>5</v>
      </c>
      <c r="B42" s="26" t="s">
        <v>15</v>
      </c>
      <c r="C42" s="27" t="s">
        <v>60</v>
      </c>
      <c r="D42" s="28" t="s">
        <v>98</v>
      </c>
      <c r="E42" s="27" t="s">
        <v>44</v>
      </c>
      <c r="F42" s="27" t="s">
        <v>99</v>
      </c>
      <c r="G42" s="27">
        <v>48466914912</v>
      </c>
      <c r="H42" s="27" t="str">
        <f t="shared" si="2"/>
        <v>484*****12</v>
      </c>
      <c r="I42" s="29">
        <v>100000</v>
      </c>
      <c r="J42" s="29">
        <v>100000</v>
      </c>
      <c r="K42" s="28">
        <v>70</v>
      </c>
      <c r="L42" s="29">
        <v>70000</v>
      </c>
      <c r="M42" s="29">
        <v>30000</v>
      </c>
      <c r="N42" s="29">
        <v>0</v>
      </c>
      <c r="O42" s="30">
        <v>70</v>
      </c>
    </row>
    <row r="43" spans="1:15" ht="23.1" customHeight="1" x14ac:dyDescent="0.25">
      <c r="A43" s="1">
        <v>6</v>
      </c>
      <c r="B43" s="26" t="s">
        <v>15</v>
      </c>
      <c r="C43" s="27" t="s">
        <v>60</v>
      </c>
      <c r="D43" s="28" t="s">
        <v>100</v>
      </c>
      <c r="E43" s="27" t="s">
        <v>48</v>
      </c>
      <c r="F43" s="27" t="s">
        <v>101</v>
      </c>
      <c r="G43" s="27">
        <v>34424382954</v>
      </c>
      <c r="H43" s="27" t="str">
        <f t="shared" si="2"/>
        <v>344*****54</v>
      </c>
      <c r="I43" s="29">
        <v>100000</v>
      </c>
      <c r="J43" s="29">
        <v>100000</v>
      </c>
      <c r="K43" s="28">
        <v>70</v>
      </c>
      <c r="L43" s="29">
        <v>70000</v>
      </c>
      <c r="M43" s="29">
        <v>30000</v>
      </c>
      <c r="N43" s="29">
        <v>0</v>
      </c>
      <c r="O43" s="30">
        <v>70</v>
      </c>
    </row>
    <row r="44" spans="1:15" ht="23.1" customHeight="1" x14ac:dyDescent="0.25">
      <c r="A44" s="1">
        <v>7</v>
      </c>
      <c r="B44" s="26" t="s">
        <v>15</v>
      </c>
      <c r="C44" s="27" t="s">
        <v>47</v>
      </c>
      <c r="D44" s="28" t="s">
        <v>102</v>
      </c>
      <c r="E44" s="27" t="s">
        <v>45</v>
      </c>
      <c r="F44" s="27" t="s">
        <v>103</v>
      </c>
      <c r="G44" s="27">
        <v>65206356610</v>
      </c>
      <c r="H44" s="27" t="str">
        <f t="shared" si="2"/>
        <v>652*****10</v>
      </c>
      <c r="I44" s="29">
        <v>100000</v>
      </c>
      <c r="J44" s="29">
        <v>100000</v>
      </c>
      <c r="K44" s="28">
        <v>70</v>
      </c>
      <c r="L44" s="29">
        <v>70000</v>
      </c>
      <c r="M44" s="29">
        <v>30000</v>
      </c>
      <c r="N44" s="29">
        <v>0</v>
      </c>
      <c r="O44" s="30">
        <v>70</v>
      </c>
    </row>
    <row r="45" spans="1:15" ht="23.1" customHeight="1" x14ac:dyDescent="0.25">
      <c r="A45" s="1">
        <v>8</v>
      </c>
      <c r="B45" s="26" t="s">
        <v>15</v>
      </c>
      <c r="C45" s="27" t="s">
        <v>47</v>
      </c>
      <c r="D45" s="28" t="s">
        <v>104</v>
      </c>
      <c r="E45" s="27" t="s">
        <v>105</v>
      </c>
      <c r="F45" s="27" t="s">
        <v>106</v>
      </c>
      <c r="G45" s="27">
        <v>37195959288</v>
      </c>
      <c r="H45" s="27" t="str">
        <f t="shared" si="2"/>
        <v>371*****88</v>
      </c>
      <c r="I45" s="29">
        <v>100000</v>
      </c>
      <c r="J45" s="29">
        <v>100000</v>
      </c>
      <c r="K45" s="28">
        <v>70</v>
      </c>
      <c r="L45" s="29">
        <v>70000</v>
      </c>
      <c r="M45" s="29">
        <v>30000</v>
      </c>
      <c r="N45" s="29">
        <v>0</v>
      </c>
      <c r="O45" s="30">
        <v>70</v>
      </c>
    </row>
    <row r="46" spans="1:15" ht="23.1" customHeight="1" x14ac:dyDescent="0.25">
      <c r="A46" s="1">
        <v>9</v>
      </c>
      <c r="B46" s="26" t="s">
        <v>15</v>
      </c>
      <c r="C46" s="27" t="s">
        <v>47</v>
      </c>
      <c r="D46" s="28" t="s">
        <v>107</v>
      </c>
      <c r="E46" s="27" t="s">
        <v>108</v>
      </c>
      <c r="F46" s="27" t="s">
        <v>16</v>
      </c>
      <c r="G46" s="27">
        <v>65782337416</v>
      </c>
      <c r="H46" s="27" t="str">
        <f t="shared" si="2"/>
        <v>657*****16</v>
      </c>
      <c r="I46" s="29">
        <v>100000</v>
      </c>
      <c r="J46" s="29">
        <v>100000</v>
      </c>
      <c r="K46" s="28">
        <v>70</v>
      </c>
      <c r="L46" s="29">
        <v>70000</v>
      </c>
      <c r="M46" s="29">
        <v>30000</v>
      </c>
      <c r="N46" s="29">
        <v>0</v>
      </c>
      <c r="O46" s="30">
        <v>70</v>
      </c>
    </row>
    <row r="47" spans="1:15" ht="23.1" customHeight="1" x14ac:dyDescent="0.25">
      <c r="A47" s="1">
        <v>10</v>
      </c>
      <c r="B47" s="26" t="s">
        <v>18</v>
      </c>
      <c r="C47" s="27" t="s">
        <v>51</v>
      </c>
      <c r="D47" s="28" t="s">
        <v>109</v>
      </c>
      <c r="E47" s="27" t="s">
        <v>94</v>
      </c>
      <c r="F47" s="27" t="s">
        <v>110</v>
      </c>
      <c r="G47" s="27">
        <v>49552882306</v>
      </c>
      <c r="H47" s="27" t="str">
        <f t="shared" si="2"/>
        <v>495*****06</v>
      </c>
      <c r="I47" s="29">
        <v>100000</v>
      </c>
      <c r="J47" s="29">
        <v>100000</v>
      </c>
      <c r="K47" s="28">
        <v>70</v>
      </c>
      <c r="L47" s="29">
        <v>70000</v>
      </c>
      <c r="M47" s="29">
        <v>30000</v>
      </c>
      <c r="N47" s="29">
        <v>0</v>
      </c>
      <c r="O47" s="30">
        <v>70</v>
      </c>
    </row>
    <row r="48" spans="1:15" ht="23.1" customHeight="1" x14ac:dyDescent="0.25">
      <c r="A48" s="1">
        <v>11</v>
      </c>
      <c r="B48" s="26" t="s">
        <v>15</v>
      </c>
      <c r="C48" s="27" t="s">
        <v>74</v>
      </c>
      <c r="D48" s="31" t="s">
        <v>111</v>
      </c>
      <c r="E48" s="27" t="s">
        <v>112</v>
      </c>
      <c r="F48" s="27" t="s">
        <v>113</v>
      </c>
      <c r="G48" s="27">
        <v>11427150742</v>
      </c>
      <c r="H48" s="27" t="str">
        <f t="shared" si="2"/>
        <v>114*****42</v>
      </c>
      <c r="I48" s="29">
        <v>100000</v>
      </c>
      <c r="J48" s="29">
        <v>100000</v>
      </c>
      <c r="K48" s="28">
        <v>70</v>
      </c>
      <c r="L48" s="29">
        <v>70000</v>
      </c>
      <c r="M48" s="29">
        <v>30000</v>
      </c>
      <c r="N48" s="29">
        <v>0</v>
      </c>
      <c r="O48" s="30">
        <v>65</v>
      </c>
    </row>
    <row r="49" spans="1:15" ht="23.1" customHeight="1" x14ac:dyDescent="0.25">
      <c r="A49" s="1">
        <v>12</v>
      </c>
      <c r="B49" s="26" t="s">
        <v>56</v>
      </c>
      <c r="C49" s="27" t="s">
        <v>57</v>
      </c>
      <c r="D49" s="28" t="s">
        <v>114</v>
      </c>
      <c r="E49" s="27" t="s">
        <v>115</v>
      </c>
      <c r="F49" s="27" t="s">
        <v>59</v>
      </c>
      <c r="G49" s="32">
        <v>50509848818</v>
      </c>
      <c r="H49" s="27" t="str">
        <f t="shared" si="2"/>
        <v>505*****18</v>
      </c>
      <c r="I49" s="29">
        <v>100000</v>
      </c>
      <c r="J49" s="29">
        <v>100000</v>
      </c>
      <c r="K49" s="28">
        <v>70</v>
      </c>
      <c r="L49" s="29">
        <v>70000</v>
      </c>
      <c r="M49" s="29">
        <v>30000</v>
      </c>
      <c r="N49" s="29">
        <v>0</v>
      </c>
      <c r="O49" s="30">
        <v>65</v>
      </c>
    </row>
    <row r="50" spans="1:15" ht="23.1" customHeight="1" x14ac:dyDescent="0.25">
      <c r="A50" s="1">
        <v>13</v>
      </c>
      <c r="B50" s="26" t="s">
        <v>15</v>
      </c>
      <c r="C50" s="27" t="s">
        <v>60</v>
      </c>
      <c r="D50" s="28" t="s">
        <v>116</v>
      </c>
      <c r="E50" s="27" t="s">
        <v>117</v>
      </c>
      <c r="F50" s="27" t="s">
        <v>118</v>
      </c>
      <c r="G50" s="27">
        <v>29384550826</v>
      </c>
      <c r="H50" s="27" t="str">
        <f t="shared" si="2"/>
        <v>293*****26</v>
      </c>
      <c r="I50" s="29">
        <v>100000</v>
      </c>
      <c r="J50" s="29">
        <v>100000</v>
      </c>
      <c r="K50" s="28">
        <v>70</v>
      </c>
      <c r="L50" s="29">
        <v>70000</v>
      </c>
      <c r="M50" s="29">
        <v>30000</v>
      </c>
      <c r="N50" s="29">
        <v>0</v>
      </c>
      <c r="O50" s="30">
        <v>65</v>
      </c>
    </row>
    <row r="51" spans="1:15" ht="23.1" customHeight="1" x14ac:dyDescent="0.25">
      <c r="A51" s="1">
        <v>14</v>
      </c>
      <c r="B51" s="26" t="s">
        <v>15</v>
      </c>
      <c r="C51" s="27" t="s">
        <v>55</v>
      </c>
      <c r="D51" s="28" t="s">
        <v>119</v>
      </c>
      <c r="E51" s="27" t="s">
        <v>43</v>
      </c>
      <c r="F51" s="27" t="s">
        <v>120</v>
      </c>
      <c r="G51" s="27">
        <v>24668377182</v>
      </c>
      <c r="H51" s="27" t="str">
        <f t="shared" si="2"/>
        <v>246*****82</v>
      </c>
      <c r="I51" s="29">
        <v>100000</v>
      </c>
      <c r="J51" s="29">
        <v>100000</v>
      </c>
      <c r="K51" s="28">
        <v>70</v>
      </c>
      <c r="L51" s="29">
        <v>70000</v>
      </c>
      <c r="M51" s="29">
        <v>30000</v>
      </c>
      <c r="N51" s="29">
        <v>0</v>
      </c>
      <c r="O51" s="30">
        <v>65</v>
      </c>
    </row>
    <row r="52" spans="1:15" ht="23.1" customHeight="1" x14ac:dyDescent="0.25">
      <c r="A52" s="1">
        <v>15</v>
      </c>
      <c r="B52" s="26" t="s">
        <v>15</v>
      </c>
      <c r="C52" s="27" t="s">
        <v>121</v>
      </c>
      <c r="D52" s="28" t="s">
        <v>122</v>
      </c>
      <c r="E52" s="27" t="s">
        <v>44</v>
      </c>
      <c r="F52" s="27" t="s">
        <v>123</v>
      </c>
      <c r="G52" s="27">
        <v>59854204096</v>
      </c>
      <c r="H52" s="27" t="str">
        <f t="shared" si="2"/>
        <v>598*****96</v>
      </c>
      <c r="I52" s="29">
        <v>100000</v>
      </c>
      <c r="J52" s="29">
        <v>100000</v>
      </c>
      <c r="K52" s="28">
        <v>70</v>
      </c>
      <c r="L52" s="29">
        <v>70000</v>
      </c>
      <c r="M52" s="29">
        <v>30000</v>
      </c>
      <c r="N52" s="29">
        <v>0</v>
      </c>
      <c r="O52" s="30">
        <v>65</v>
      </c>
    </row>
    <row r="53" spans="1:15" ht="23.1" customHeight="1" x14ac:dyDescent="0.25">
      <c r="A53" s="1">
        <v>16</v>
      </c>
      <c r="B53" s="26" t="s">
        <v>56</v>
      </c>
      <c r="C53" s="27" t="s">
        <v>124</v>
      </c>
      <c r="D53" s="28" t="s">
        <v>125</v>
      </c>
      <c r="E53" s="27" t="s">
        <v>126</v>
      </c>
      <c r="F53" s="27" t="s">
        <v>14</v>
      </c>
      <c r="G53" s="27">
        <v>66058330674</v>
      </c>
      <c r="H53" s="27" t="str">
        <f t="shared" si="2"/>
        <v>660*****74</v>
      </c>
      <c r="I53" s="29">
        <v>100000</v>
      </c>
      <c r="J53" s="29">
        <v>100000</v>
      </c>
      <c r="K53" s="28">
        <v>70</v>
      </c>
      <c r="L53" s="29">
        <v>70000</v>
      </c>
      <c r="M53" s="29">
        <v>30000</v>
      </c>
      <c r="N53" s="29">
        <v>0</v>
      </c>
      <c r="O53" s="30">
        <v>65</v>
      </c>
    </row>
    <row r="54" spans="1:15" ht="23.1" customHeight="1" x14ac:dyDescent="0.25">
      <c r="A54" s="1">
        <v>17</v>
      </c>
      <c r="B54" s="26" t="s">
        <v>56</v>
      </c>
      <c r="C54" s="27" t="s">
        <v>127</v>
      </c>
      <c r="D54" s="28" t="s">
        <v>128</v>
      </c>
      <c r="E54" s="27" t="s">
        <v>129</v>
      </c>
      <c r="F54" s="27" t="s">
        <v>14</v>
      </c>
      <c r="G54" s="27">
        <v>66463317130</v>
      </c>
      <c r="H54" s="27" t="str">
        <f t="shared" si="2"/>
        <v>664*****30</v>
      </c>
      <c r="I54" s="29">
        <v>100000</v>
      </c>
      <c r="J54" s="29">
        <v>100000</v>
      </c>
      <c r="K54" s="28">
        <v>70</v>
      </c>
      <c r="L54" s="29">
        <v>70000</v>
      </c>
      <c r="M54" s="29">
        <v>30000</v>
      </c>
      <c r="N54" s="29">
        <v>0</v>
      </c>
      <c r="O54" s="30">
        <v>65</v>
      </c>
    </row>
    <row r="55" spans="1:15" ht="23.1" customHeight="1" x14ac:dyDescent="0.25">
      <c r="A55" s="1">
        <v>18</v>
      </c>
      <c r="B55" s="26" t="s">
        <v>18</v>
      </c>
      <c r="C55" s="27" t="s">
        <v>51</v>
      </c>
      <c r="D55" s="28" t="s">
        <v>130</v>
      </c>
      <c r="E55" s="27" t="s">
        <v>131</v>
      </c>
      <c r="F55" s="27" t="s">
        <v>132</v>
      </c>
      <c r="G55" s="27">
        <v>17246959160</v>
      </c>
      <c r="H55" s="27" t="str">
        <f t="shared" si="2"/>
        <v>172*****60</v>
      </c>
      <c r="I55" s="29">
        <v>100000</v>
      </c>
      <c r="J55" s="29">
        <v>100000</v>
      </c>
      <c r="K55" s="28">
        <v>70</v>
      </c>
      <c r="L55" s="29">
        <v>70000</v>
      </c>
      <c r="M55" s="29">
        <v>30000</v>
      </c>
      <c r="N55" s="29">
        <v>0</v>
      </c>
      <c r="O55" s="30">
        <v>65</v>
      </c>
    </row>
    <row r="56" spans="1:15" ht="23.1" customHeight="1" x14ac:dyDescent="0.25">
      <c r="A56" s="43" t="s">
        <v>21</v>
      </c>
      <c r="B56" s="44"/>
      <c r="C56" s="44"/>
      <c r="D56" s="44"/>
      <c r="E56" s="44"/>
      <c r="F56" s="44"/>
      <c r="G56" s="44"/>
      <c r="H56" s="51"/>
      <c r="I56" s="2">
        <f>SUM(I38:I55)</f>
        <v>1800000</v>
      </c>
      <c r="J56" s="2">
        <f>SUM(J38:J55)</f>
        <v>1800000</v>
      </c>
      <c r="K56" s="3">
        <v>70</v>
      </c>
      <c r="L56" s="2">
        <f>SUM(L38:L55)</f>
        <v>1260000</v>
      </c>
      <c r="M56" s="2">
        <f>SUM(M38:M55)</f>
        <v>540000</v>
      </c>
      <c r="N56" s="2">
        <f>SUM(N38:N55)</f>
        <v>0</v>
      </c>
      <c r="O56" s="4"/>
    </row>
    <row r="57" spans="1:15" ht="15.75" customHeight="1" x14ac:dyDescent="0.25">
      <c r="A57" s="34"/>
      <c r="B57" s="34"/>
      <c r="C57" s="34"/>
      <c r="D57" s="34"/>
      <c r="E57" s="34"/>
      <c r="F57" s="34"/>
      <c r="G57" s="34"/>
      <c r="H57" s="37"/>
      <c r="I57" s="34"/>
      <c r="J57" s="34"/>
      <c r="K57" s="34"/>
      <c r="L57" s="34"/>
      <c r="M57" s="34"/>
      <c r="N57" s="34"/>
      <c r="O57" s="34"/>
    </row>
    <row r="58" spans="1:15" ht="23.1" customHeight="1" x14ac:dyDescent="0.25">
      <c r="A58" s="39" t="s">
        <v>12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23.1" customHeight="1" thickBot="1" x14ac:dyDescent="0.3"/>
    <row r="60" spans="1:15" ht="29.1" customHeight="1" thickBot="1" x14ac:dyDescent="0.3">
      <c r="A60" s="40" t="s">
        <v>149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</row>
    <row r="61" spans="1:15" ht="69.95" customHeight="1" thickBot="1" x14ac:dyDescent="0.3">
      <c r="A61" s="11" t="s">
        <v>9</v>
      </c>
      <c r="B61" s="11" t="s">
        <v>0</v>
      </c>
      <c r="C61" s="11" t="s">
        <v>10</v>
      </c>
      <c r="D61" s="11" t="s">
        <v>1</v>
      </c>
      <c r="E61" s="11" t="s">
        <v>2</v>
      </c>
      <c r="F61" s="11" t="s">
        <v>3</v>
      </c>
      <c r="G61" s="11" t="s">
        <v>11</v>
      </c>
      <c r="H61" s="11" t="s">
        <v>152</v>
      </c>
      <c r="I61" s="12" t="s">
        <v>19</v>
      </c>
      <c r="J61" s="12" t="s">
        <v>20</v>
      </c>
      <c r="K61" s="11" t="s">
        <v>4</v>
      </c>
      <c r="L61" s="11" t="s">
        <v>5</v>
      </c>
      <c r="M61" s="11" t="s">
        <v>6</v>
      </c>
      <c r="N61" s="12" t="s">
        <v>7</v>
      </c>
      <c r="O61" s="11" t="s">
        <v>8</v>
      </c>
    </row>
    <row r="62" spans="1:15" ht="23.1" customHeight="1" x14ac:dyDescent="0.25">
      <c r="A62" s="33" t="s">
        <v>38</v>
      </c>
      <c r="B62" s="6"/>
      <c r="C62" s="6"/>
      <c r="D62" s="6"/>
      <c r="E62" s="6"/>
      <c r="F62" s="6"/>
      <c r="G62" s="6"/>
      <c r="H62" s="37"/>
      <c r="I62" s="6"/>
      <c r="J62" s="6"/>
      <c r="K62" s="6"/>
      <c r="L62" s="7"/>
      <c r="M62" s="5"/>
      <c r="N62" s="6"/>
      <c r="O62" s="7"/>
    </row>
    <row r="63" spans="1:15" ht="23.1" customHeight="1" x14ac:dyDescent="0.25">
      <c r="A63" s="1">
        <v>19</v>
      </c>
      <c r="B63" s="26" t="s">
        <v>18</v>
      </c>
      <c r="C63" s="27" t="s">
        <v>51</v>
      </c>
      <c r="D63" s="28" t="s">
        <v>133</v>
      </c>
      <c r="E63" s="27" t="s">
        <v>117</v>
      </c>
      <c r="F63" s="27" t="s">
        <v>134</v>
      </c>
      <c r="G63" s="27">
        <v>54916052080</v>
      </c>
      <c r="H63" s="27" t="str">
        <f>LEFT(G63,3)&amp;REPT("*",5)&amp;RIGHT(G63,2)</f>
        <v>549*****80</v>
      </c>
      <c r="I63" s="29">
        <v>100000</v>
      </c>
      <c r="J63" s="29">
        <v>100000</v>
      </c>
      <c r="K63" s="28">
        <v>70</v>
      </c>
      <c r="L63" s="29">
        <v>70000</v>
      </c>
      <c r="M63" s="29">
        <v>30000</v>
      </c>
      <c r="N63" s="29">
        <v>0</v>
      </c>
      <c r="O63" s="30">
        <v>60</v>
      </c>
    </row>
    <row r="64" spans="1:15" ht="23.1" customHeight="1" x14ac:dyDescent="0.25">
      <c r="A64" s="1">
        <v>20</v>
      </c>
      <c r="B64" s="26" t="s">
        <v>18</v>
      </c>
      <c r="C64" s="27" t="s">
        <v>51</v>
      </c>
      <c r="D64" s="28" t="s">
        <v>135</v>
      </c>
      <c r="E64" s="27" t="s">
        <v>136</v>
      </c>
      <c r="F64" s="27" t="s">
        <v>137</v>
      </c>
      <c r="G64" s="27">
        <v>44243059326</v>
      </c>
      <c r="H64" s="27" t="str">
        <f t="shared" ref="H64:H69" si="3">LEFT(G64,3)&amp;REPT("*",5)&amp;RIGHT(G64,2)</f>
        <v>442*****26</v>
      </c>
      <c r="I64" s="29">
        <v>100000</v>
      </c>
      <c r="J64" s="29">
        <v>100000</v>
      </c>
      <c r="K64" s="28">
        <v>70</v>
      </c>
      <c r="L64" s="29">
        <v>70000</v>
      </c>
      <c r="M64" s="29">
        <v>30000</v>
      </c>
      <c r="N64" s="29">
        <v>0</v>
      </c>
      <c r="O64" s="30">
        <v>60</v>
      </c>
    </row>
    <row r="65" spans="1:15" ht="23.1" customHeight="1" x14ac:dyDescent="0.25">
      <c r="A65" s="1">
        <v>21</v>
      </c>
      <c r="B65" s="26" t="s">
        <v>18</v>
      </c>
      <c r="C65" s="27" t="s">
        <v>51</v>
      </c>
      <c r="D65" s="28" t="s">
        <v>138</v>
      </c>
      <c r="E65" s="27" t="s">
        <v>139</v>
      </c>
      <c r="F65" s="27" t="s">
        <v>54</v>
      </c>
      <c r="G65" s="27">
        <v>43853072350</v>
      </c>
      <c r="H65" s="27" t="str">
        <f t="shared" si="3"/>
        <v>438*****50</v>
      </c>
      <c r="I65" s="29">
        <v>100000</v>
      </c>
      <c r="J65" s="29">
        <v>100000</v>
      </c>
      <c r="K65" s="28">
        <v>70</v>
      </c>
      <c r="L65" s="29">
        <v>70000</v>
      </c>
      <c r="M65" s="29">
        <v>30000</v>
      </c>
      <c r="N65" s="29">
        <v>0</v>
      </c>
      <c r="O65" s="30">
        <v>55</v>
      </c>
    </row>
    <row r="66" spans="1:15" ht="23.1" customHeight="1" x14ac:dyDescent="0.25">
      <c r="A66" s="1">
        <v>22</v>
      </c>
      <c r="B66" s="26" t="s">
        <v>56</v>
      </c>
      <c r="C66" s="27" t="s">
        <v>57</v>
      </c>
      <c r="D66" s="28" t="s">
        <v>140</v>
      </c>
      <c r="E66" s="27" t="s">
        <v>49</v>
      </c>
      <c r="F66" s="27" t="s">
        <v>141</v>
      </c>
      <c r="G66" s="27">
        <v>23608963232</v>
      </c>
      <c r="H66" s="27" t="str">
        <f t="shared" si="3"/>
        <v>236*****32</v>
      </c>
      <c r="I66" s="29">
        <v>100000</v>
      </c>
      <c r="J66" s="29">
        <v>100000</v>
      </c>
      <c r="K66" s="28">
        <v>70</v>
      </c>
      <c r="L66" s="29">
        <v>70000</v>
      </c>
      <c r="M66" s="29">
        <v>30000</v>
      </c>
      <c r="N66" s="29">
        <v>0</v>
      </c>
      <c r="O66" s="30">
        <v>55</v>
      </c>
    </row>
    <row r="67" spans="1:15" ht="23.1" customHeight="1" x14ac:dyDescent="0.25">
      <c r="A67" s="1">
        <v>23</v>
      </c>
      <c r="B67" s="26" t="s">
        <v>18</v>
      </c>
      <c r="C67" s="27" t="s">
        <v>53</v>
      </c>
      <c r="D67" s="28" t="s">
        <v>142</v>
      </c>
      <c r="E67" s="27" t="s">
        <v>50</v>
      </c>
      <c r="F67" s="27" t="s">
        <v>143</v>
      </c>
      <c r="G67" s="27">
        <v>50452852450</v>
      </c>
      <c r="H67" s="27" t="str">
        <f t="shared" si="3"/>
        <v>504*****50</v>
      </c>
      <c r="I67" s="29">
        <v>100000</v>
      </c>
      <c r="J67" s="29">
        <v>100000</v>
      </c>
      <c r="K67" s="28">
        <v>70</v>
      </c>
      <c r="L67" s="29">
        <v>70000</v>
      </c>
      <c r="M67" s="29">
        <v>30000</v>
      </c>
      <c r="N67" s="29">
        <v>0</v>
      </c>
      <c r="O67" s="30">
        <v>55</v>
      </c>
    </row>
    <row r="68" spans="1:15" ht="23.1" customHeight="1" x14ac:dyDescent="0.25">
      <c r="A68" s="1">
        <v>24</v>
      </c>
      <c r="B68" s="26" t="s">
        <v>15</v>
      </c>
      <c r="C68" s="27" t="s">
        <v>47</v>
      </c>
      <c r="D68" s="22" t="s">
        <v>144</v>
      </c>
      <c r="E68" s="27" t="s">
        <v>145</v>
      </c>
      <c r="F68" s="27" t="s">
        <v>146</v>
      </c>
      <c r="G68" s="27">
        <v>67171291194</v>
      </c>
      <c r="H68" s="27" t="str">
        <f t="shared" si="3"/>
        <v>671*****94</v>
      </c>
      <c r="I68" s="29">
        <v>100000</v>
      </c>
      <c r="J68" s="29">
        <v>100000</v>
      </c>
      <c r="K68" s="28">
        <v>70</v>
      </c>
      <c r="L68" s="29">
        <v>70000</v>
      </c>
      <c r="M68" s="29">
        <v>30000</v>
      </c>
      <c r="N68" s="29">
        <v>0</v>
      </c>
      <c r="O68" s="30">
        <v>55</v>
      </c>
    </row>
    <row r="69" spans="1:15" ht="23.1" customHeight="1" x14ac:dyDescent="0.25">
      <c r="A69" s="1">
        <v>25</v>
      </c>
      <c r="B69" s="26" t="s">
        <v>56</v>
      </c>
      <c r="C69" s="27" t="s">
        <v>124</v>
      </c>
      <c r="D69" s="28" t="s">
        <v>147</v>
      </c>
      <c r="E69" s="27" t="s">
        <v>52</v>
      </c>
      <c r="F69" s="27" t="s">
        <v>148</v>
      </c>
      <c r="G69" s="27">
        <v>46117994832</v>
      </c>
      <c r="H69" s="27" t="str">
        <f t="shared" si="3"/>
        <v>461*****32</v>
      </c>
      <c r="I69" s="29">
        <v>100000</v>
      </c>
      <c r="J69" s="29">
        <v>100000</v>
      </c>
      <c r="K69" s="28">
        <v>70</v>
      </c>
      <c r="L69" s="29">
        <v>70000</v>
      </c>
      <c r="M69" s="29">
        <v>30000</v>
      </c>
      <c r="N69" s="29">
        <v>0</v>
      </c>
      <c r="O69" s="30">
        <v>55</v>
      </c>
    </row>
    <row r="70" spans="1:15" ht="23.1" customHeight="1" x14ac:dyDescent="0.25">
      <c r="A70" s="43" t="s">
        <v>31</v>
      </c>
      <c r="B70" s="44"/>
      <c r="C70" s="44"/>
      <c r="D70" s="44"/>
      <c r="E70" s="44"/>
      <c r="F70" s="44"/>
      <c r="G70" s="44"/>
      <c r="H70" s="44"/>
      <c r="I70" s="2">
        <f>SUM(I63:I69)</f>
        <v>700000</v>
      </c>
      <c r="J70" s="2">
        <f>SUM(J63:J69)</f>
        <v>700000</v>
      </c>
      <c r="K70" s="3">
        <v>70</v>
      </c>
      <c r="L70" s="2">
        <f>SUM(L63:L69)</f>
        <v>490000</v>
      </c>
      <c r="M70" s="2">
        <f>SUM(M63:M69)</f>
        <v>210000</v>
      </c>
      <c r="N70" s="36">
        <f>SUM(N63:N69)</f>
        <v>0</v>
      </c>
      <c r="O70" s="4"/>
    </row>
    <row r="71" spans="1:15" ht="23.1" customHeight="1" thickBot="1" x14ac:dyDescent="0.3">
      <c r="A71" s="38" t="s">
        <v>150</v>
      </c>
      <c r="B71" s="38"/>
      <c r="C71" s="38"/>
      <c r="D71" s="38"/>
      <c r="E71" s="38"/>
      <c r="F71" s="38"/>
      <c r="G71" s="38"/>
      <c r="H71" s="38"/>
      <c r="I71" s="2">
        <f>SUM(I70+I56)</f>
        <v>2500000</v>
      </c>
      <c r="J71" s="2">
        <f>SUM(J70+J56)</f>
        <v>2500000</v>
      </c>
      <c r="K71" s="35">
        <v>70</v>
      </c>
      <c r="L71" s="2">
        <f>SUM(L70+L56)</f>
        <v>1750000</v>
      </c>
      <c r="M71" s="2">
        <f>SUM(M70+M56)</f>
        <v>750000</v>
      </c>
      <c r="N71" s="36">
        <f>SUM(N70+N56)</f>
        <v>0</v>
      </c>
      <c r="O71" s="2"/>
    </row>
  </sheetData>
  <autoFilter ref="A4:O4">
    <sortState ref="A5:Q78">
      <sortCondition descending="1" ref="O4"/>
    </sortState>
  </autoFilter>
  <mergeCells count="16">
    <mergeCell ref="A71:H71"/>
    <mergeCell ref="A1:O1"/>
    <mergeCell ref="A3:O3"/>
    <mergeCell ref="A24:H24"/>
    <mergeCell ref="A26:L26"/>
    <mergeCell ref="M26:O26"/>
    <mergeCell ref="A25:H25"/>
    <mergeCell ref="M28:O28"/>
    <mergeCell ref="A56:H56"/>
    <mergeCell ref="A33:O33"/>
    <mergeCell ref="A35:O35"/>
    <mergeCell ref="A70:H70"/>
    <mergeCell ref="A58:O58"/>
    <mergeCell ref="A60:O60"/>
    <mergeCell ref="B5:O5"/>
    <mergeCell ref="B37:O37"/>
  </mergeCells>
  <pageMargins left="0.70866141732283472" right="0.70866141732283472" top="0.74803149606299213" bottom="0.35433070866141736" header="0.31496062992125984" footer="0.31496062992125984"/>
  <pageSetup paperSize="9" scale="66" fitToHeight="0" orientation="landscape" r:id="rId1"/>
  <headerFooter>
    <oddFooter>Sayfa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5974BC-DA92-4388-A71F-D307B85FD33E}"/>
</file>

<file path=customXml/itemProps2.xml><?xml version="1.0" encoding="utf-8"?>
<ds:datastoreItem xmlns:ds="http://schemas.openxmlformats.org/officeDocument/2006/customXml" ds:itemID="{A0680B87-DFB7-4569-BEED-0934F77AF1E9}"/>
</file>

<file path=customXml/itemProps3.xml><?xml version="1.0" encoding="utf-8"?>
<ds:datastoreItem xmlns:ds="http://schemas.openxmlformats.org/officeDocument/2006/customXml" ds:itemID="{B5897D4E-4089-40BC-A1E0-5F46DC09AF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Basınçlı Su Tankeri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