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üt Sağım Makinesi" sheetId="7" r:id="rId1"/>
  </sheets>
  <definedNames>
    <definedName name="_xlnm._FilterDatabase" localSheetId="0" hidden="1">'Süt Sağım Makinesi'!$A$4:$Q$4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7" l="1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59" i="7"/>
  <c r="H137" i="7"/>
  <c r="H135" i="7" l="1"/>
  <c r="H136" i="7"/>
  <c r="H134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10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6" i="7"/>
  <c r="H54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P103" i="7" l="1"/>
  <c r="O103" i="7"/>
  <c r="N103" i="7"/>
  <c r="L103" i="7"/>
  <c r="K103" i="7"/>
  <c r="P177" i="7" l="1"/>
  <c r="O177" i="7"/>
  <c r="O178" i="7" s="1"/>
  <c r="N177" i="7"/>
  <c r="N178" i="7" s="1"/>
  <c r="L177" i="7"/>
  <c r="L178" i="7" s="1"/>
  <c r="K177" i="7"/>
  <c r="K178" i="7" s="1"/>
  <c r="P152" i="7" l="1"/>
  <c r="P128" i="7"/>
  <c r="P55" i="7"/>
  <c r="P79" i="7"/>
  <c r="O152" i="7"/>
  <c r="N152" i="7"/>
  <c r="L152" i="7"/>
  <c r="K152" i="7"/>
  <c r="P178" i="7" l="1"/>
  <c r="P153" i="7"/>
  <c r="O128" i="7"/>
  <c r="N128" i="7"/>
  <c r="L128" i="7"/>
  <c r="K128" i="7"/>
  <c r="O79" i="7"/>
  <c r="N79" i="7"/>
  <c r="L79" i="7"/>
  <c r="K79" i="7"/>
  <c r="O55" i="7" l="1"/>
  <c r="N55" i="7"/>
  <c r="L55" i="7"/>
  <c r="K55" i="7"/>
  <c r="P24" i="7"/>
  <c r="O24" i="7"/>
  <c r="N24" i="7"/>
  <c r="L24" i="7"/>
  <c r="K24" i="7"/>
  <c r="O153" i="7" l="1"/>
  <c r="K153" i="7"/>
  <c r="L153" i="7"/>
  <c r="N153" i="7"/>
</calcChain>
</file>

<file path=xl/sharedStrings.xml><?xml version="1.0" encoding="utf-8"?>
<sst xmlns="http://schemas.openxmlformats.org/spreadsheetml/2006/main" count="829" uniqueCount="362">
  <si>
    <t>İlçesi</t>
  </si>
  <si>
    <t>Başvuru No</t>
  </si>
  <si>
    <t>Adı</t>
  </si>
  <si>
    <t>Soyadı</t>
  </si>
  <si>
    <t>Yaşı</t>
  </si>
  <si>
    <t>Cinsiyeti</t>
  </si>
  <si>
    <t>Hibe Oranı (%)</t>
  </si>
  <si>
    <t>Talep Edilen Hibe Tutarı (KDV hariç)</t>
  </si>
  <si>
    <t>Yatırımcı Katkısı (KDV hariç)</t>
  </si>
  <si>
    <t>Ayni/Nakdi Katkı Tutarı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</si>
  <si>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</si>
  <si>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</si>
  <si>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</si>
  <si>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</si>
  <si>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</si>
  <si>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</si>
  <si>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ERKEK</t>
  </si>
  <si>
    <t>BAHÇE</t>
  </si>
  <si>
    <t>AKDENİZ</t>
  </si>
  <si>
    <t>GÜNEŞ</t>
  </si>
  <si>
    <t>HASANBEYLİ</t>
  </si>
  <si>
    <t>KAYA</t>
  </si>
  <si>
    <t>YILMAZ</t>
  </si>
  <si>
    <t>ÇETİN</t>
  </si>
  <si>
    <t>BEGEÇ</t>
  </si>
  <si>
    <t>AKYÜZ</t>
  </si>
  <si>
    <t>KILIÇ</t>
  </si>
  <si>
    <t>KADİRLİ</t>
  </si>
  <si>
    <t>İSPİR</t>
  </si>
  <si>
    <t>GÜRLEK</t>
  </si>
  <si>
    <t>DÜZİÇİ</t>
  </si>
  <si>
    <t>KAYMIŞ</t>
  </si>
  <si>
    <t>KEL</t>
  </si>
  <si>
    <t>AKTÜRK</t>
  </si>
  <si>
    <t>ÇELİK</t>
  </si>
  <si>
    <t>KANSOY</t>
  </si>
  <si>
    <t>KAZAK</t>
  </si>
  <si>
    <t>GÖK</t>
  </si>
  <si>
    <t>SUMBAS</t>
  </si>
  <si>
    <t>Toplam Yatırım Tutarı         (KDV hariç)</t>
  </si>
  <si>
    <t>Hibeye Esas Yatırım Tutarı      (KDV hariç)</t>
  </si>
  <si>
    <t>1. Sayfa Toplamı (TL)</t>
  </si>
  <si>
    <t>Hazırlayan İPDK Üyeleri</t>
  </si>
  <si>
    <t>Onaylayan</t>
  </si>
  <si>
    <t>Hakan KARA</t>
  </si>
  <si>
    <t>Süleyman GEYİK</t>
  </si>
  <si>
    <t>Hayri UYDURAN</t>
  </si>
  <si>
    <t>Mustafa ÖREL</t>
  </si>
  <si>
    <t>Ziraat Yüksek Mühendisi</t>
  </si>
  <si>
    <t>Veteriner Hekimi</t>
  </si>
  <si>
    <t>Mühendis</t>
  </si>
  <si>
    <t>Şube Müdürü</t>
  </si>
  <si>
    <t>İl Müdür Yardımcısı</t>
  </si>
  <si>
    <t>2. Sayfa Toplamı (TL)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</si>
  <si>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</si>
  <si>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</si>
  <si>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</si>
  <si>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</si>
  <si>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</si>
  <si>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</si>
  <si>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3. Sayfa Toplamı (TL)</t>
  </si>
  <si>
    <t>4. Sayfa Toplamı (TL)</t>
  </si>
  <si>
    <t>Genel Toplam (TL)</t>
  </si>
  <si>
    <t>YEDEK LİSTE</t>
  </si>
  <si>
    <t>Fadime ATILGAN ÇOBAN</t>
  </si>
  <si>
    <t>Fatma</t>
  </si>
  <si>
    <t>Çotlu Köyü</t>
  </si>
  <si>
    <t>Elif</t>
  </si>
  <si>
    <t>Kuşçu Köyü</t>
  </si>
  <si>
    <t>Zeynep</t>
  </si>
  <si>
    <t>Hatice</t>
  </si>
  <si>
    <t>Çitli Köyü</t>
  </si>
  <si>
    <t>Ayşe</t>
  </si>
  <si>
    <t>Emine</t>
  </si>
  <si>
    <t>Hacer</t>
  </si>
  <si>
    <t>AKKOÇ</t>
  </si>
  <si>
    <t>Sevim</t>
  </si>
  <si>
    <t>Kösepınarı</t>
  </si>
  <si>
    <t>Gökçayır Köyü</t>
  </si>
  <si>
    <t>İZGİ</t>
  </si>
  <si>
    <t>Ramazan</t>
  </si>
  <si>
    <t>KIMIRTI</t>
  </si>
  <si>
    <t>Zeliha</t>
  </si>
  <si>
    <t>Ali</t>
  </si>
  <si>
    <t>ÖZTÜRK</t>
  </si>
  <si>
    <t>ATEŞ</t>
  </si>
  <si>
    <t>Mehmet</t>
  </si>
  <si>
    <t>Gafarlı Köyü</t>
  </si>
  <si>
    <t>İbrahim</t>
  </si>
  <si>
    <t>Osman</t>
  </si>
  <si>
    <t>Mustafa</t>
  </si>
  <si>
    <t>Yenifarsak Köyü</t>
  </si>
  <si>
    <t>Karayiğit Köyü</t>
  </si>
  <si>
    <t xml:space="preserve">Halil </t>
  </si>
  <si>
    <t>Ahmet</t>
  </si>
  <si>
    <t>İŞİ</t>
  </si>
  <si>
    <t>Arıklıkaş Köyü</t>
  </si>
  <si>
    <t>KDAKP.80.BAHÇE.KYO. 2024.02/04-50-17156615</t>
  </si>
  <si>
    <t>Fatma Nur</t>
  </si>
  <si>
    <t>SARIKÖSE</t>
  </si>
  <si>
    <t>KDAKP.80.DÜZİÇİ.KYO.2024.02/04.10-17131293</t>
  </si>
  <si>
    <t>Münevver</t>
  </si>
  <si>
    <t>TOZ</t>
  </si>
  <si>
    <t>KDAKP.80.DÜZİÇİ.KYO.2024.02/04.27-17160761</t>
  </si>
  <si>
    <t>Rahime</t>
  </si>
  <si>
    <t>İDİN</t>
  </si>
  <si>
    <t>Bekdemir Köyü</t>
  </si>
  <si>
    <t>KDAKP.80.BAHÇE.KYO.    2024.02/04-08-16972362</t>
  </si>
  <si>
    <t>Tuğba</t>
  </si>
  <si>
    <t>GÜNGÖR</t>
  </si>
  <si>
    <t>KDAKP.80.DÜZİÇİ.KYO.2024.02/04.03-17130512</t>
  </si>
  <si>
    <t>KDAKP.80.BAHÇE.KYO. 2024.02/04-43-17099589</t>
  </si>
  <si>
    <t>Büşra Nur</t>
  </si>
  <si>
    <t>KDAKP.80.DÜZİÇİ.KYO.2024.02/04.18-17148488</t>
  </si>
  <si>
    <t>Derya</t>
  </si>
  <si>
    <t>KDAKP.80.SUMBAS.KYO.2024.02/04.05-17117541</t>
  </si>
  <si>
    <t>Nimet</t>
  </si>
  <si>
    <t>ÖZERLİ</t>
  </si>
  <si>
    <t>KDAKP.80.DÜZİÇİ.KYO.2024.02/04.04-17148334</t>
  </si>
  <si>
    <t>Selver</t>
  </si>
  <si>
    <t>İDİL</t>
  </si>
  <si>
    <t>KDAKP.80.BAHÇE.KYO. 2024.02/04-25-17011848</t>
  </si>
  <si>
    <t>Tuba</t>
  </si>
  <si>
    <t>KDAKP.80.DÜZİÇİ.KYO.2024.02/04.08-17131011</t>
  </si>
  <si>
    <t>Gökmustafalı Köyü</t>
  </si>
  <si>
    <t>KDAKP.80.BAHÇE.KYO. 2024.02/04-44-17099068</t>
  </si>
  <si>
    <t>Özge Nur</t>
  </si>
  <si>
    <t>Öz</t>
  </si>
  <si>
    <t>KDAKP.80.KADİRLİ.KYO.2024.02./04.09-17147728</t>
  </si>
  <si>
    <t>Kader</t>
  </si>
  <si>
    <t>KDAKP.80.BAHÇE.KYO. 2024.02/04-55-17162254</t>
  </si>
  <si>
    <t>Mehtap</t>
  </si>
  <si>
    <t>Yukarıkardere Köyü</t>
  </si>
  <si>
    <t>KDAKP.80.BAHÇE.KYO. 2024.02/04-29-17055669</t>
  </si>
  <si>
    <t>Tülay</t>
  </si>
  <si>
    <t>BONCUK</t>
  </si>
  <si>
    <t>İnderesi Köyü</t>
  </si>
  <si>
    <t>KDAKP.80.BAHÇE.KYO. 2024.02/04-30-17056284</t>
  </si>
  <si>
    <t>Aynur</t>
  </si>
  <si>
    <t>KDAKP.80.BAHÇE.KYO. 2024.02/04-49-17155582</t>
  </si>
  <si>
    <t>Selbi</t>
  </si>
  <si>
    <t>ALAKEL</t>
  </si>
  <si>
    <t>KDAKP.80.DÜZİÇİ.KYO.2024.02/04.25-17161142</t>
  </si>
  <si>
    <t>Fadıma</t>
  </si>
  <si>
    <t>KDAKP.80.DÜZİÇİ.KYO.2024.02/04.05-17130653</t>
  </si>
  <si>
    <t>KDAKP.80.DÜZİÇİ.KYO.2024.02/04.02-17130316</t>
  </si>
  <si>
    <t>Fındık</t>
  </si>
  <si>
    <t>DEMİR</t>
  </si>
  <si>
    <t>KDAKP.80.BAHÇE.KYO. 2024.02/04-18-17007223</t>
  </si>
  <si>
    <t>Soner</t>
  </si>
  <si>
    <t>KDAKP.80.KADİRLİ.KYO.2024.02./04.01-17112713</t>
  </si>
  <si>
    <t>Nisa Nur</t>
  </si>
  <si>
    <t>KDAKP.80.BAHÇE.KYO. 2024.02/04-19-17007911</t>
  </si>
  <si>
    <t>Nurcan</t>
  </si>
  <si>
    <t>YİĞİT</t>
  </si>
  <si>
    <t>KDAKP.80.DÜZİÇİ.KYO.2024.02/04.12-17129151</t>
  </si>
  <si>
    <t>Zübeyde</t>
  </si>
  <si>
    <t>HAL</t>
  </si>
  <si>
    <t>KDAKP.80.SUMBAS.KYO.2024.02/04.06-17118921</t>
  </si>
  <si>
    <t>Hamide</t>
  </si>
  <si>
    <t>DALKILIÇ</t>
  </si>
  <si>
    <t>KDAKP.80.BAHÇE.KYO. 2024.02/04-26-17015142</t>
  </si>
  <si>
    <t>Sebiha</t>
  </si>
  <si>
    <t>Yaylalık Köyü</t>
  </si>
  <si>
    <t>KDAKP.80.BAHÇE.KYO. 2024.02/04-36-17067687</t>
  </si>
  <si>
    <t>SALMAN</t>
  </si>
  <si>
    <t>Bekdemir köyü</t>
  </si>
  <si>
    <t>KDAKP.80.BAHÇE.KYO. 2024.02/04-32-17057511</t>
  </si>
  <si>
    <t>ASLAN</t>
  </si>
  <si>
    <t>KDAKP.80.BAHÇE.KYO. 2024.02/04-45-17098528</t>
  </si>
  <si>
    <t>Fatoş</t>
  </si>
  <si>
    <t>Örencik köyü</t>
  </si>
  <si>
    <t>KDAKP.80.BAHÇE.KYO. 2024.02/04-16-17000230</t>
  </si>
  <si>
    <t>Fidan</t>
  </si>
  <si>
    <t>KDAKP.80.BAHÇE.KYO. 2024.02/04-28-17056011</t>
  </si>
  <si>
    <t>Ayşe Esin</t>
  </si>
  <si>
    <t>KDAKP.80.BAHÇE.KYO. 2024.02/04-33-17057914</t>
  </si>
  <si>
    <t>KDAKP.80.BAHÇE.KYO.  2024.02/04-07-16972142</t>
  </si>
  <si>
    <t>Perihan</t>
  </si>
  <si>
    <t>ŞENOL</t>
  </si>
  <si>
    <t>KDAKP.80.SUMBAS.KYO.2024.02/04.08-17129033</t>
  </si>
  <si>
    <t>Semra</t>
  </si>
  <si>
    <t>KDAKP.80.BAHÇE.KYO. 2024.02/04-35-17068383</t>
  </si>
  <si>
    <t>ÖZ</t>
  </si>
  <si>
    <t>KDAKP.80.BAHÇE.KYO. 2024.02/04-06-16971939</t>
  </si>
  <si>
    <t>Nürsel</t>
  </si>
  <si>
    <t>BEGİT</t>
  </si>
  <si>
    <t>Meral</t>
  </si>
  <si>
    <t>KDAKP.80.DÜZİÇİ.KYO.2024.02/04.07-17141037</t>
  </si>
  <si>
    <t>KÖŞKER</t>
  </si>
  <si>
    <t>KDAKP.80.DÜZİÇİ.KYO.2024.02/04.24-17160527</t>
  </si>
  <si>
    <t>Yeşildere Köyü</t>
  </si>
  <si>
    <t>KDAKP.80.DÜZİÇİ.KYO.2024.02/04.26-17160991</t>
  </si>
  <si>
    <t>Selvi</t>
  </si>
  <si>
    <t>KDAKP.80.BAHÇE.KYO. 2024.02/04-11-16968369</t>
  </si>
  <si>
    <t>AÇIKGÖZ</t>
  </si>
  <si>
    <t>KDAKP.80.BAHÇE.KYO. 2024.02/04-12-16968875</t>
  </si>
  <si>
    <t>KDAKP.80.DÜZİÇİ.KYO.2024.02/04.13-17140544</t>
  </si>
  <si>
    <t>Hürü</t>
  </si>
  <si>
    <t>KIMNA</t>
  </si>
  <si>
    <t>KDAKP.80.SUMBAS.KYO.2024.02/04.11-17150671</t>
  </si>
  <si>
    <t>Songül</t>
  </si>
  <si>
    <t>KARAMUT</t>
  </si>
  <si>
    <t>KDAKP.80.DÜZİÇİ.KYO.2024.02/04.20-17130195</t>
  </si>
  <si>
    <t>ÇOLAK</t>
  </si>
  <si>
    <t>Tahta</t>
  </si>
  <si>
    <t>KDAKP.80.KADİRLİ.KYO.2024.02./04.10-17152562</t>
  </si>
  <si>
    <t>KÖSECE</t>
  </si>
  <si>
    <t>Arıcaklı Köyü</t>
  </si>
  <si>
    <t>KDAKP.80.BAHÇE.KYO. 2024.02/04-13-16969238</t>
  </si>
  <si>
    <t>Hediye</t>
  </si>
  <si>
    <t>BAKIR</t>
  </si>
  <si>
    <t>Yeni Mahalle</t>
  </si>
  <si>
    <t>KDAKP.80.BAHÇE.KYO. 2024.02/04-03-16970903</t>
  </si>
  <si>
    <t>Dürdane</t>
  </si>
  <si>
    <t>KDAKP.80.DÜZİÇİ.KYO.2024.02/04.14-17140442</t>
  </si>
  <si>
    <t>KANLI</t>
  </si>
  <si>
    <t>KDAKP.80.BAHÇE.KYO. 2024.02/04-23-17011049</t>
  </si>
  <si>
    <t>Gülay</t>
  </si>
  <si>
    <t>SEÇKİN</t>
  </si>
  <si>
    <t>KDAKP.80.KADİRLİ.KYO.2024.02./04.05-17142820</t>
  </si>
  <si>
    <t>TOPAL</t>
  </si>
  <si>
    <t>KDAKP.80.BAHÇE.KYO. 2024.02/04-41-17094769</t>
  </si>
  <si>
    <t>Keziban</t>
  </si>
  <si>
    <t>KAVCI</t>
  </si>
  <si>
    <t>KDAKP.80.DÜZİÇİ.KYO.2024.02/04.11-17149043</t>
  </si>
  <si>
    <t>AVCI</t>
  </si>
  <si>
    <t>KDAKP.80.BAHÇE.KYO. 2024.02/04-09-16967530</t>
  </si>
  <si>
    <t>KDAKP.80.DÜZİÇİ.KYO.2024.02/04.21-17148601</t>
  </si>
  <si>
    <t>HÜNÇ</t>
  </si>
  <si>
    <t>KDAKP.80.BAHÇE.KYO.2024.02/04-48-17139913</t>
  </si>
  <si>
    <t>Halime</t>
  </si>
  <si>
    <t>KDAKP.80.DÜZİÇİ.KYO.2024.02/04.16-17127157</t>
  </si>
  <si>
    <t>Vahide</t>
  </si>
  <si>
    <t>PEKEL</t>
  </si>
  <si>
    <t>KDAKP.80.BAHÇE.KYO. 2024.02/04-05-16971664</t>
  </si>
  <si>
    <t>Hanifi</t>
  </si>
  <si>
    <t>KDAKP.80.BAHÇE.KYO. 2024.02/04-01-16970018</t>
  </si>
  <si>
    <t>Bekir Sıttık</t>
  </si>
  <si>
    <t>KDAKP.80.BAHÇE.KYO. 2024.02/04-14-16998342</t>
  </si>
  <si>
    <t>İsmail</t>
  </si>
  <si>
    <t>KDAKP.80.BAHÇE.KYO. 2024.02/04-39-17081655</t>
  </si>
  <si>
    <t>KARAMAN</t>
  </si>
  <si>
    <t>KDAKP.80.BAHÇE.KYO. 2024.02/04-58-17162955</t>
  </si>
  <si>
    <t>KDAKP.80.DÜZİÇİ.KYO.2024.02/04.01-17139969</t>
  </si>
  <si>
    <t>Metin</t>
  </si>
  <si>
    <t>KORAK</t>
  </si>
  <si>
    <t>KDAKP.80.BAHÇE.KYO. 2024.02/04-42-17095169</t>
  </si>
  <si>
    <t>Ayfer</t>
  </si>
  <si>
    <t>KDAKP.80.DÜZİÇİ.KYO.2024.02/04.09-17131204</t>
  </si>
  <si>
    <t>Havva</t>
  </si>
  <si>
    <t>KDAKP.80.BAHÇE.KYO. 2024.02/04-54-17161601</t>
  </si>
  <si>
    <t>Selma</t>
  </si>
  <si>
    <t>AYDIN</t>
  </si>
  <si>
    <t>KDAKP.80.SUMBAS.KYO.2024.02/04.07-17129399</t>
  </si>
  <si>
    <t>AKÇALI</t>
  </si>
  <si>
    <t>KDAKP.80.DÜZİÇİ.KYO.2024.02/04.23-17140211</t>
  </si>
  <si>
    <t>Avluk (Koçlu)</t>
  </si>
  <si>
    <t>KDAKP.80.KADİRLİ.KYO.2024.02./04.02-17135932</t>
  </si>
  <si>
    <t>KAMALI</t>
  </si>
  <si>
    <t>KDAKP.80.SUMBAS.KYO.2024.02/04.09-17134098</t>
  </si>
  <si>
    <t xml:space="preserve">Yeter </t>
  </si>
  <si>
    <t>AKDUMAN</t>
  </si>
  <si>
    <t>KDAKP.80.DÜZİÇİ.KYO.2024.02/04.19-17140307</t>
  </si>
  <si>
    <t>Gülsüm</t>
  </si>
  <si>
    <t>KDAKP.80.BAHÇE.KYO. 2024.02/04-40-17081841</t>
  </si>
  <si>
    <t>Aşağıkardere Köyü</t>
  </si>
  <si>
    <t>KDAKP.80.BAHÇE.KYO. 2024.02/04-57-17162401</t>
  </si>
  <si>
    <t>Ferhat</t>
  </si>
  <si>
    <t>YAPAR</t>
  </si>
  <si>
    <t>KDAKP.80.KADİRLİ.KYO.2024.02./04.03-17140227</t>
  </si>
  <si>
    <t>GEDİK</t>
  </si>
  <si>
    <t>KDAKP.80.DÜZİÇİ.KYO.2024.02/04.06-17130856</t>
  </si>
  <si>
    <t>KDAKP.80.HASANBEYLİ.KYO.2024.02/04.02-17116408</t>
  </si>
  <si>
    <t>Vedat</t>
  </si>
  <si>
    <t>ASLANKARAYİĞİT</t>
  </si>
  <si>
    <t>KDAKP.80.BAHÇE.KYO. 2024.02/04-38-17069520</t>
  </si>
  <si>
    <t>KDAKP.80.BAHÇE.KYO. 2024.02/04-56-17162064</t>
  </si>
  <si>
    <t>Zekeriya</t>
  </si>
  <si>
    <t>BATUK</t>
  </si>
  <si>
    <t>KDAKP.80.BAHÇE.KYO. 2024.02/04-22-17010389</t>
  </si>
  <si>
    <t>Servet</t>
  </si>
  <si>
    <t>ÇEVİK</t>
  </si>
  <si>
    <t>KDAKP.80.BAHÇE.KYO. 2024.02/04-15-16998825</t>
  </si>
  <si>
    <t>Burgaçlı Köyü</t>
  </si>
  <si>
    <t>KDAKP.80.BAHÇE.KYO. 2024.02/04-17-17006094</t>
  </si>
  <si>
    <t>Harun</t>
  </si>
  <si>
    <t>KÖKSAL</t>
  </si>
  <si>
    <t>KDAKP.80.BAHÇE.KYO. 2024.02/04-10-16967974</t>
  </si>
  <si>
    <t>Nurettin</t>
  </si>
  <si>
    <t>KDAKP.80.SUMBAS.KYO.2024.02/04.01-17083550</t>
  </si>
  <si>
    <t>Cumali</t>
  </si>
  <si>
    <t>CANKURT</t>
  </si>
  <si>
    <t>KDAKP.80.BAHÇE.KYO. 2024.02/04-31-17057182</t>
  </si>
  <si>
    <t>Yakup</t>
  </si>
  <si>
    <t>Arıklıkaş köyü</t>
  </si>
  <si>
    <t>KDAKP.80.BAHÇE.KYO. 2024.02/04-20-17008549</t>
  </si>
  <si>
    <t>KDAKP.80.KADİRLİ.KYO.2024.02./04.07-17143805</t>
  </si>
  <si>
    <t>Ünal</t>
  </si>
  <si>
    <t>KDAKP.80.BAHÇE.KYO. 2024.02/04-47-17135468</t>
  </si>
  <si>
    <t>KDAKP.80.BAHÇE.KYO. 2024.02/04-52-17160138</t>
  </si>
  <si>
    <t>Hamza</t>
  </si>
  <si>
    <t>KDAKP.80.KADİRLİ.KYO.2024.02./04.06-17143453</t>
  </si>
  <si>
    <t>Abdurrahim</t>
  </si>
  <si>
    <t>SEZER</t>
  </si>
  <si>
    <t>KDAKP.80.BAHÇE.KYO. 2024.02/04-34-17068853</t>
  </si>
  <si>
    <t>Ömer</t>
  </si>
  <si>
    <t>KDAKP.80.BAHÇE.KYO. 2024.02/04-53-17161479</t>
  </si>
  <si>
    <t>KDAKP.80.BAHÇE.KYO. 2024.02/04-46-17129764</t>
  </si>
  <si>
    <t>KDAKP.80.BAHÇE.KYO. 2024.02/04-21-17009536</t>
  </si>
  <si>
    <t>Cafer</t>
  </si>
  <si>
    <t>KDAKP.80.DÜZİÇİ.KYO.2024.02/04.15-17129963</t>
  </si>
  <si>
    <t>TABAK</t>
  </si>
  <si>
    <t>KDAKP.80.BAHÇE.KYO. 2024.02/04-51-17156391</t>
  </si>
  <si>
    <t>Lutfi</t>
  </si>
  <si>
    <t>KDAKP.80.KADİRLİ.KYO.2024.02./04.08-17146734</t>
  </si>
  <si>
    <t>KDAKP.80.SUMBAS.KYO2024.02/04.02-17098489</t>
  </si>
  <si>
    <t xml:space="preserve">Saniye </t>
  </si>
  <si>
    <t>SÖYLEMEZ</t>
  </si>
  <si>
    <t>KDAKP.80.DÜZİÇİ.KYO.2024.02/04.22-17148766</t>
  </si>
  <si>
    <t>BAZ</t>
  </si>
  <si>
    <t>KDAKP.80.BAHÇE.KYO. 2024.02/04-27-17040222</t>
  </si>
  <si>
    <t>Gülhan</t>
  </si>
  <si>
    <t>KDAKP.80.BAHÇE.KYO. 2024.02/04-02-16970419</t>
  </si>
  <si>
    <t>Remzi</t>
  </si>
  <si>
    <t>KDAKP.80.BAHÇE.KYO. 2024.02/04-04-16971211</t>
  </si>
  <si>
    <t>Abdulbaki</t>
  </si>
  <si>
    <t>KDAKP.80.DÜZİÇİ.KYO.2024.02/04.17-17148837</t>
  </si>
  <si>
    <t>CEREN</t>
  </si>
  <si>
    <t>Cumhuriyet Mahallesi</t>
  </si>
  <si>
    <t>KDAKP.80.HASANBEYLİ.KYO.2024.02/04.04-17117002</t>
  </si>
  <si>
    <t>KAPLAN</t>
  </si>
  <si>
    <t>MERKEZ</t>
  </si>
  <si>
    <t>Kırıklı Köyü</t>
  </si>
  <si>
    <t>KDAKP.80.MERKEZ.KYO.2024.02/04.01-16886484</t>
  </si>
  <si>
    <t>Dereobası Köyü</t>
  </si>
  <si>
    <t>KDAKP.80.MERKEZ.KYO.2024.02/04.03-16943158</t>
  </si>
  <si>
    <t>KILLI</t>
  </si>
  <si>
    <t>KDAKP.80.MERKEZ.KYO.2024.02/04.05-16950603</t>
  </si>
  <si>
    <t>Yusuf</t>
  </si>
  <si>
    <t>KABA</t>
  </si>
  <si>
    <t>Merkez Mahallesi</t>
  </si>
  <si>
    <t>KDAKP.80.HASANBEYLİ.KYO.2024.02/04.05-17117516</t>
  </si>
  <si>
    <t>ŞÖHRETLİ</t>
  </si>
  <si>
    <t>Yarpuz Köyü</t>
  </si>
  <si>
    <t>KDAKP.80.MERKEZ.KYO.2024.02/04.02-16941385</t>
  </si>
  <si>
    <t>Uğur</t>
  </si>
  <si>
    <t>KEŞAF</t>
  </si>
  <si>
    <t>Hürriyet Mahallesi</t>
  </si>
  <si>
    <t>KDAKP.80.HASANBEYLİ.KYO.2024.02/04.03-17116752</t>
  </si>
  <si>
    <t>SOYSAL</t>
  </si>
  <si>
    <t>KDAKP.80.MERKEZ.KYO.2024.02/04.04-16949266</t>
  </si>
  <si>
    <t>Fettah</t>
  </si>
  <si>
    <t>KDAKP.80.SUMBAS.KYO.2024.02/04.10-17149252</t>
  </si>
  <si>
    <t>2024 Yılı 2.Hibesi Süt Sağım Makinesi Alımı Hibe Programı</t>
  </si>
  <si>
    <t>Yedek Liste Genel Toplam (TL)</t>
  </si>
  <si>
    <t>KDAKP.80.BAHÇE.KYO. 2024.02/04.24-17011398</t>
  </si>
  <si>
    <t>5. Sayfa Toplamı (TL)</t>
  </si>
  <si>
    <t>6. Sayfa Toplamı (TL)</t>
  </si>
  <si>
    <t>…./04/2024</t>
  </si>
  <si>
    <t>Recep BULUT</t>
  </si>
  <si>
    <t>İl Müdür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</si>
</sst>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8"/>
  <sheetViews>
    <sheetView tabSelected="1" topLeftCell="A153" zoomScale="115" zoomScaleNormal="115" workbookViewId="0">
      <selection activeCell="H159" sqref="H159:H175"/>
    </sheetView>
  </sheetViews>
  <sheetFormatPr defaultRowHeight="15" x14ac:dyDescent="0.25"/>
  <cols>
    <col min="1" max="1" width="6.140625" customWidth="1"/>
    <col min="2" max="2" width="11.140625" bestFit="1" customWidth="1"/>
    <col min="3" max="3" width="18.28515625" bestFit="1" customWidth="1"/>
    <col min="4" max="4" width="40.85546875" bestFit="1" customWidth="1"/>
    <col min="5" max="5" width="14.5703125" bestFit="1" customWidth="1"/>
    <col min="6" max="6" width="11.28515625" customWidth="1"/>
    <col min="7" max="7" width="10.42578125" hidden="1" customWidth="1"/>
    <col min="8" max="8" width="10.42578125" customWidth="1"/>
    <col min="9" max="9" width="5.85546875" customWidth="1"/>
    <col min="11" max="12" width="10" bestFit="1" customWidth="1"/>
    <col min="13" max="13" width="8" customWidth="1"/>
    <col min="14" max="14" width="10" bestFit="1" customWidth="1"/>
    <col min="19" max="19" width="9.140625" customWidth="1"/>
  </cols>
  <sheetData>
    <row r="1" spans="1:17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5.75" thickBot="1" x14ac:dyDescent="0.3"/>
    <row r="3" spans="1:17" ht="29.25" customHeight="1" thickBot="1" x14ac:dyDescent="0.3">
      <c r="A3" s="41" t="s">
        <v>354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1:17" ht="68.25" customHeight="1" thickBot="1" x14ac:dyDescent="0.3">
      <c r="A4" s="17" t="s">
        <v>11</v>
      </c>
      <c r="B4" s="17" t="s">
        <v>0</v>
      </c>
      <c r="C4" s="17" t="s">
        <v>12</v>
      </c>
      <c r="D4" s="17" t="s">
        <v>1</v>
      </c>
      <c r="E4" s="17" t="s">
        <v>2</v>
      </c>
      <c r="F4" s="17" t="s">
        <v>3</v>
      </c>
      <c r="G4" s="17" t="s">
        <v>13</v>
      </c>
      <c r="H4" s="17" t="s">
        <v>13</v>
      </c>
      <c r="I4" s="17" t="s">
        <v>4</v>
      </c>
      <c r="J4" s="17" t="s">
        <v>5</v>
      </c>
      <c r="K4" s="18" t="s">
        <v>55</v>
      </c>
      <c r="L4" s="18" t="s">
        <v>56</v>
      </c>
      <c r="M4" s="17" t="s">
        <v>6</v>
      </c>
      <c r="N4" s="17" t="s">
        <v>57</v>
      </c>
      <c r="O4" s="17" t="s">
        <v>58</v>
      </c>
      <c r="P4" s="18" t="s">
        <v>59</v>
      </c>
      <c r="Q4" s="17" t="s">
        <v>10</v>
      </c>
    </row>
    <row r="5" spans="1:17" ht="25.5" customHeight="1" x14ac:dyDescent="0.25">
      <c r="A5" s="25" t="s">
        <v>54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9"/>
    </row>
    <row r="6" spans="1:17" ht="24" customHeight="1" x14ac:dyDescent="0.25">
      <c r="A6" s="1">
        <v>1</v>
      </c>
      <c r="B6" s="26" t="s">
        <v>17</v>
      </c>
      <c r="C6" s="27" t="s">
        <v>96</v>
      </c>
      <c r="D6" s="27" t="s">
        <v>97</v>
      </c>
      <c r="E6" s="27" t="s">
        <v>98</v>
      </c>
      <c r="F6" s="27" t="s">
        <v>99</v>
      </c>
      <c r="G6" s="27">
        <v>24139839010</v>
      </c>
      <c r="H6" s="27" t="str">
        <f t="shared" ref="H6:H23" si="0">LEFT(G6,3)&amp;REPT("*",5)&amp;RIGHT(G6,2)</f>
        <v>241*****10</v>
      </c>
      <c r="I6" s="27">
        <v>26</v>
      </c>
      <c r="J6" s="26" t="s">
        <v>15</v>
      </c>
      <c r="K6" s="28">
        <v>20000</v>
      </c>
      <c r="L6" s="28">
        <v>20000</v>
      </c>
      <c r="M6" s="26">
        <v>70</v>
      </c>
      <c r="N6" s="28">
        <v>14000</v>
      </c>
      <c r="O6" s="28">
        <v>6000</v>
      </c>
      <c r="P6" s="28">
        <v>0</v>
      </c>
      <c r="Q6" s="33">
        <v>85</v>
      </c>
    </row>
    <row r="7" spans="1:17" ht="24" customHeight="1" x14ac:dyDescent="0.25">
      <c r="A7" s="1">
        <v>2</v>
      </c>
      <c r="B7" s="26" t="s">
        <v>30</v>
      </c>
      <c r="C7" s="27" t="s">
        <v>78</v>
      </c>
      <c r="D7" s="27" t="s">
        <v>100</v>
      </c>
      <c r="E7" s="27" t="s">
        <v>101</v>
      </c>
      <c r="F7" s="27" t="s">
        <v>102</v>
      </c>
      <c r="G7" s="27">
        <v>64981362526</v>
      </c>
      <c r="H7" s="27" t="str">
        <f t="shared" si="0"/>
        <v>649*****26</v>
      </c>
      <c r="I7" s="27">
        <v>32</v>
      </c>
      <c r="J7" s="26" t="s">
        <v>15</v>
      </c>
      <c r="K7" s="28">
        <v>17000</v>
      </c>
      <c r="L7" s="28">
        <v>17000</v>
      </c>
      <c r="M7" s="26">
        <v>70</v>
      </c>
      <c r="N7" s="28">
        <v>11900</v>
      </c>
      <c r="O7" s="28">
        <v>5100</v>
      </c>
      <c r="P7" s="28">
        <v>0</v>
      </c>
      <c r="Q7" s="33">
        <v>85</v>
      </c>
    </row>
    <row r="8" spans="1:17" ht="24" customHeight="1" x14ac:dyDescent="0.25">
      <c r="A8" s="1">
        <v>3</v>
      </c>
      <c r="B8" s="26" t="s">
        <v>30</v>
      </c>
      <c r="C8" s="27" t="s">
        <v>91</v>
      </c>
      <c r="D8" s="27" t="s">
        <v>103</v>
      </c>
      <c r="E8" s="27" t="s">
        <v>104</v>
      </c>
      <c r="F8" s="27" t="s">
        <v>105</v>
      </c>
      <c r="G8" s="27">
        <v>11670139952</v>
      </c>
      <c r="H8" s="27" t="str">
        <f t="shared" si="0"/>
        <v>116*****52</v>
      </c>
      <c r="I8" s="27">
        <v>36</v>
      </c>
      <c r="J8" s="26" t="s">
        <v>15</v>
      </c>
      <c r="K8" s="28">
        <v>17000</v>
      </c>
      <c r="L8" s="28">
        <v>17000</v>
      </c>
      <c r="M8" s="26">
        <v>70</v>
      </c>
      <c r="N8" s="28">
        <v>11900</v>
      </c>
      <c r="O8" s="28">
        <v>5100</v>
      </c>
      <c r="P8" s="28">
        <v>0</v>
      </c>
      <c r="Q8" s="33">
        <v>85</v>
      </c>
    </row>
    <row r="9" spans="1:17" ht="24" customHeight="1" x14ac:dyDescent="0.25">
      <c r="A9" s="1">
        <v>4</v>
      </c>
      <c r="B9" s="26" t="s">
        <v>17</v>
      </c>
      <c r="C9" s="27" t="s">
        <v>106</v>
      </c>
      <c r="D9" s="27" t="s">
        <v>107</v>
      </c>
      <c r="E9" s="27" t="s">
        <v>108</v>
      </c>
      <c r="F9" s="27" t="s">
        <v>109</v>
      </c>
      <c r="G9" s="27">
        <v>53020011754</v>
      </c>
      <c r="H9" s="27" t="str">
        <f t="shared" si="0"/>
        <v>530*****54</v>
      </c>
      <c r="I9" s="27">
        <v>39</v>
      </c>
      <c r="J9" s="26" t="s">
        <v>15</v>
      </c>
      <c r="K9" s="28">
        <v>20000</v>
      </c>
      <c r="L9" s="28">
        <v>20000</v>
      </c>
      <c r="M9" s="26">
        <v>70</v>
      </c>
      <c r="N9" s="28">
        <v>14000</v>
      </c>
      <c r="O9" s="28">
        <v>6000</v>
      </c>
      <c r="P9" s="28">
        <v>0</v>
      </c>
      <c r="Q9" s="34">
        <v>85</v>
      </c>
    </row>
    <row r="10" spans="1:17" ht="24" customHeight="1" x14ac:dyDescent="0.25">
      <c r="A10" s="1">
        <v>5</v>
      </c>
      <c r="B10" s="26" t="s">
        <v>30</v>
      </c>
      <c r="C10" s="27" t="s">
        <v>78</v>
      </c>
      <c r="D10" s="27" t="s">
        <v>110</v>
      </c>
      <c r="E10" s="27" t="s">
        <v>72</v>
      </c>
      <c r="F10" s="27" t="s">
        <v>36</v>
      </c>
      <c r="G10" s="27">
        <v>63487412308</v>
      </c>
      <c r="H10" s="27" t="str">
        <f t="shared" si="0"/>
        <v>634*****08</v>
      </c>
      <c r="I10" s="27">
        <v>39</v>
      </c>
      <c r="J10" s="26" t="s">
        <v>15</v>
      </c>
      <c r="K10" s="28">
        <v>17000</v>
      </c>
      <c r="L10" s="28">
        <v>17000</v>
      </c>
      <c r="M10" s="26">
        <v>70</v>
      </c>
      <c r="N10" s="28">
        <v>11900</v>
      </c>
      <c r="O10" s="28">
        <v>5100</v>
      </c>
      <c r="P10" s="28">
        <v>0</v>
      </c>
      <c r="Q10" s="33">
        <v>85</v>
      </c>
    </row>
    <row r="11" spans="1:17" ht="24" customHeight="1" x14ac:dyDescent="0.25">
      <c r="A11" s="1">
        <v>6</v>
      </c>
      <c r="B11" s="26" t="s">
        <v>17</v>
      </c>
      <c r="C11" s="27" t="s">
        <v>106</v>
      </c>
      <c r="D11" s="27" t="s">
        <v>111</v>
      </c>
      <c r="E11" s="27" t="s">
        <v>112</v>
      </c>
      <c r="F11" s="27" t="s">
        <v>34</v>
      </c>
      <c r="G11" s="27">
        <v>59089558414</v>
      </c>
      <c r="H11" s="27" t="str">
        <f t="shared" si="0"/>
        <v>590*****14</v>
      </c>
      <c r="I11" s="27">
        <v>19</v>
      </c>
      <c r="J11" s="26" t="s">
        <v>15</v>
      </c>
      <c r="K11" s="28">
        <v>20000</v>
      </c>
      <c r="L11" s="28">
        <v>20000</v>
      </c>
      <c r="M11" s="26">
        <v>70</v>
      </c>
      <c r="N11" s="28">
        <v>14000</v>
      </c>
      <c r="O11" s="28">
        <v>6000</v>
      </c>
      <c r="P11" s="28">
        <v>0</v>
      </c>
      <c r="Q11" s="33">
        <v>80</v>
      </c>
    </row>
    <row r="12" spans="1:17" ht="24" customHeight="1" x14ac:dyDescent="0.25">
      <c r="A12" s="1">
        <v>7</v>
      </c>
      <c r="B12" s="26" t="s">
        <v>30</v>
      </c>
      <c r="C12" s="27" t="s">
        <v>91</v>
      </c>
      <c r="D12" s="27" t="s">
        <v>113</v>
      </c>
      <c r="E12" s="27" t="s">
        <v>114</v>
      </c>
      <c r="F12" s="27" t="s">
        <v>31</v>
      </c>
      <c r="G12" s="27">
        <v>53635741138</v>
      </c>
      <c r="H12" s="27" t="str">
        <f t="shared" si="0"/>
        <v>536*****38</v>
      </c>
      <c r="I12" s="27">
        <v>19</v>
      </c>
      <c r="J12" s="26" t="s">
        <v>15</v>
      </c>
      <c r="K12" s="28">
        <v>17000</v>
      </c>
      <c r="L12" s="28">
        <v>17000</v>
      </c>
      <c r="M12" s="26">
        <v>70</v>
      </c>
      <c r="N12" s="28">
        <v>11900</v>
      </c>
      <c r="O12" s="28">
        <v>5100</v>
      </c>
      <c r="P12" s="28">
        <v>0</v>
      </c>
      <c r="Q12" s="33">
        <v>80</v>
      </c>
    </row>
    <row r="13" spans="1:17" ht="24" customHeight="1" x14ac:dyDescent="0.25">
      <c r="A13" s="1">
        <v>8</v>
      </c>
      <c r="B13" s="26" t="s">
        <v>38</v>
      </c>
      <c r="C13" s="27" t="s">
        <v>87</v>
      </c>
      <c r="D13" s="26" t="s">
        <v>115</v>
      </c>
      <c r="E13" s="27" t="s">
        <v>116</v>
      </c>
      <c r="F13" s="27" t="s">
        <v>117</v>
      </c>
      <c r="G13" s="27">
        <v>55297690878</v>
      </c>
      <c r="H13" s="27" t="str">
        <f t="shared" si="0"/>
        <v>552*****78</v>
      </c>
      <c r="I13" s="27">
        <v>23</v>
      </c>
      <c r="J13" s="26" t="s">
        <v>15</v>
      </c>
      <c r="K13" s="28">
        <v>20000</v>
      </c>
      <c r="L13" s="28">
        <v>20000</v>
      </c>
      <c r="M13" s="26">
        <v>70</v>
      </c>
      <c r="N13" s="28">
        <v>14000</v>
      </c>
      <c r="O13" s="28">
        <v>6000</v>
      </c>
      <c r="P13" s="28">
        <v>0</v>
      </c>
      <c r="Q13" s="34">
        <v>80</v>
      </c>
    </row>
    <row r="14" spans="1:17" ht="24" customHeight="1" x14ac:dyDescent="0.25">
      <c r="A14" s="1">
        <v>9</v>
      </c>
      <c r="B14" s="26" t="s">
        <v>30</v>
      </c>
      <c r="C14" s="27" t="s">
        <v>91</v>
      </c>
      <c r="D14" s="27" t="s">
        <v>118</v>
      </c>
      <c r="E14" s="27" t="s">
        <v>119</v>
      </c>
      <c r="F14" s="27" t="s">
        <v>120</v>
      </c>
      <c r="G14" s="27">
        <v>30695505788</v>
      </c>
      <c r="H14" s="27" t="str">
        <f t="shared" si="0"/>
        <v>306*****88</v>
      </c>
      <c r="I14" s="27">
        <v>25</v>
      </c>
      <c r="J14" s="26" t="s">
        <v>15</v>
      </c>
      <c r="K14" s="28">
        <v>17000</v>
      </c>
      <c r="L14" s="28">
        <v>17000</v>
      </c>
      <c r="M14" s="26">
        <v>70</v>
      </c>
      <c r="N14" s="28">
        <v>11900</v>
      </c>
      <c r="O14" s="28">
        <v>5100</v>
      </c>
      <c r="P14" s="28">
        <v>0</v>
      </c>
      <c r="Q14" s="33">
        <v>80</v>
      </c>
    </row>
    <row r="15" spans="1:17" ht="24" customHeight="1" x14ac:dyDescent="0.25">
      <c r="A15" s="1">
        <v>10</v>
      </c>
      <c r="B15" s="26" t="s">
        <v>17</v>
      </c>
      <c r="C15" s="27" t="s">
        <v>106</v>
      </c>
      <c r="D15" s="27" t="s">
        <v>121</v>
      </c>
      <c r="E15" s="27" t="s">
        <v>122</v>
      </c>
      <c r="F15" s="27" t="s">
        <v>34</v>
      </c>
      <c r="G15" s="27">
        <v>74344049780</v>
      </c>
      <c r="H15" s="27" t="str">
        <f t="shared" si="0"/>
        <v>743*****80</v>
      </c>
      <c r="I15" s="27">
        <v>26</v>
      </c>
      <c r="J15" s="26" t="s">
        <v>15</v>
      </c>
      <c r="K15" s="28">
        <v>20000</v>
      </c>
      <c r="L15" s="28">
        <v>20000</v>
      </c>
      <c r="M15" s="26">
        <v>70</v>
      </c>
      <c r="N15" s="28">
        <v>14000</v>
      </c>
      <c r="O15" s="28">
        <v>6000</v>
      </c>
      <c r="P15" s="28">
        <v>0</v>
      </c>
      <c r="Q15" s="33">
        <v>80</v>
      </c>
    </row>
    <row r="16" spans="1:17" ht="24" customHeight="1" x14ac:dyDescent="0.25">
      <c r="A16" s="1">
        <v>11</v>
      </c>
      <c r="B16" s="26" t="s">
        <v>30</v>
      </c>
      <c r="C16" s="27" t="s">
        <v>78</v>
      </c>
      <c r="D16" s="27" t="s">
        <v>123</v>
      </c>
      <c r="E16" s="27" t="s">
        <v>65</v>
      </c>
      <c r="F16" s="27" t="s">
        <v>102</v>
      </c>
      <c r="G16" s="27">
        <v>39485212554</v>
      </c>
      <c r="H16" s="27" t="str">
        <f t="shared" si="0"/>
        <v>394*****54</v>
      </c>
      <c r="I16" s="27">
        <v>30</v>
      </c>
      <c r="J16" s="26" t="s">
        <v>15</v>
      </c>
      <c r="K16" s="28">
        <v>17000</v>
      </c>
      <c r="L16" s="28">
        <v>17000</v>
      </c>
      <c r="M16" s="26">
        <v>70</v>
      </c>
      <c r="N16" s="28">
        <v>11900</v>
      </c>
      <c r="O16" s="28">
        <v>5100</v>
      </c>
      <c r="P16" s="28">
        <v>0</v>
      </c>
      <c r="Q16" s="33">
        <v>80</v>
      </c>
    </row>
    <row r="17" spans="1:17" ht="24" customHeight="1" x14ac:dyDescent="0.25">
      <c r="A17" s="1">
        <v>12</v>
      </c>
      <c r="B17" s="26" t="s">
        <v>17</v>
      </c>
      <c r="C17" s="27" t="s">
        <v>124</v>
      </c>
      <c r="D17" s="27" t="s">
        <v>125</v>
      </c>
      <c r="E17" s="27" t="s">
        <v>126</v>
      </c>
      <c r="F17" s="27" t="s">
        <v>127</v>
      </c>
      <c r="G17" s="27">
        <v>16058992662</v>
      </c>
      <c r="H17" s="27" t="str">
        <f t="shared" si="0"/>
        <v>160*****62</v>
      </c>
      <c r="I17" s="27">
        <v>31</v>
      </c>
      <c r="J17" s="26" t="s">
        <v>15</v>
      </c>
      <c r="K17" s="28">
        <v>20000</v>
      </c>
      <c r="L17" s="28">
        <v>20000</v>
      </c>
      <c r="M17" s="26">
        <v>70</v>
      </c>
      <c r="N17" s="28">
        <v>14000</v>
      </c>
      <c r="O17" s="28">
        <v>6000</v>
      </c>
      <c r="P17" s="28">
        <v>0</v>
      </c>
      <c r="Q17" s="33">
        <v>80</v>
      </c>
    </row>
    <row r="18" spans="1:17" ht="24" customHeight="1" x14ac:dyDescent="0.25">
      <c r="A18" s="1">
        <v>13</v>
      </c>
      <c r="B18" s="26" t="s">
        <v>27</v>
      </c>
      <c r="C18" s="27" t="s">
        <v>77</v>
      </c>
      <c r="D18" s="26" t="s">
        <v>128</v>
      </c>
      <c r="E18" s="27" t="s">
        <v>129</v>
      </c>
      <c r="F18" s="27" t="s">
        <v>29</v>
      </c>
      <c r="G18" s="27">
        <v>32492447308</v>
      </c>
      <c r="H18" s="27" t="str">
        <f t="shared" si="0"/>
        <v>324*****08</v>
      </c>
      <c r="I18" s="27">
        <v>32</v>
      </c>
      <c r="J18" s="26" t="s">
        <v>15</v>
      </c>
      <c r="K18" s="28">
        <v>20000</v>
      </c>
      <c r="L18" s="28">
        <v>20000</v>
      </c>
      <c r="M18" s="26">
        <v>70</v>
      </c>
      <c r="N18" s="28">
        <v>14000</v>
      </c>
      <c r="O18" s="28">
        <v>6000</v>
      </c>
      <c r="P18" s="28">
        <v>0</v>
      </c>
      <c r="Q18" s="34">
        <v>80</v>
      </c>
    </row>
    <row r="19" spans="1:17" ht="24" customHeight="1" x14ac:dyDescent="0.25">
      <c r="A19" s="1">
        <v>14</v>
      </c>
      <c r="B19" s="26" t="s">
        <v>17</v>
      </c>
      <c r="C19" s="27" t="s">
        <v>106</v>
      </c>
      <c r="D19" s="27" t="s">
        <v>130</v>
      </c>
      <c r="E19" s="27" t="s">
        <v>131</v>
      </c>
      <c r="F19" s="27" t="s">
        <v>21</v>
      </c>
      <c r="G19" s="27">
        <v>31565475736</v>
      </c>
      <c r="H19" s="27" t="str">
        <f t="shared" si="0"/>
        <v>315*****36</v>
      </c>
      <c r="I19" s="27">
        <v>33</v>
      </c>
      <c r="J19" s="26" t="s">
        <v>15</v>
      </c>
      <c r="K19" s="28">
        <v>20000</v>
      </c>
      <c r="L19" s="28">
        <v>20000</v>
      </c>
      <c r="M19" s="26">
        <v>70</v>
      </c>
      <c r="N19" s="28">
        <v>14000</v>
      </c>
      <c r="O19" s="28">
        <v>6000</v>
      </c>
      <c r="P19" s="28">
        <v>0</v>
      </c>
      <c r="Q19" s="33">
        <v>80</v>
      </c>
    </row>
    <row r="20" spans="1:17" ht="24" customHeight="1" x14ac:dyDescent="0.25">
      <c r="A20" s="1">
        <v>15</v>
      </c>
      <c r="B20" s="26" t="s">
        <v>17</v>
      </c>
      <c r="C20" s="27" t="s">
        <v>132</v>
      </c>
      <c r="D20" s="27" t="s">
        <v>133</v>
      </c>
      <c r="E20" s="27" t="s">
        <v>134</v>
      </c>
      <c r="F20" s="27" t="s">
        <v>135</v>
      </c>
      <c r="G20" s="27">
        <v>26419748180</v>
      </c>
      <c r="H20" s="27" t="str">
        <f t="shared" si="0"/>
        <v>264*****80</v>
      </c>
      <c r="I20" s="27">
        <v>35</v>
      </c>
      <c r="J20" s="26" t="s">
        <v>15</v>
      </c>
      <c r="K20" s="28">
        <v>20000</v>
      </c>
      <c r="L20" s="28">
        <v>20000</v>
      </c>
      <c r="M20" s="26">
        <v>70</v>
      </c>
      <c r="N20" s="28">
        <v>14000</v>
      </c>
      <c r="O20" s="28">
        <v>6000</v>
      </c>
      <c r="P20" s="28">
        <v>0</v>
      </c>
      <c r="Q20" s="33">
        <v>80</v>
      </c>
    </row>
    <row r="21" spans="1:17" ht="24" customHeight="1" x14ac:dyDescent="0.25">
      <c r="A21" s="1">
        <v>16</v>
      </c>
      <c r="B21" s="26" t="s">
        <v>17</v>
      </c>
      <c r="C21" s="27" t="s">
        <v>136</v>
      </c>
      <c r="D21" s="27" t="s">
        <v>137</v>
      </c>
      <c r="E21" s="27" t="s">
        <v>138</v>
      </c>
      <c r="F21" s="27" t="s">
        <v>18</v>
      </c>
      <c r="G21" s="27">
        <v>52180467586</v>
      </c>
      <c r="H21" s="27" t="str">
        <f t="shared" si="0"/>
        <v>521*****86</v>
      </c>
      <c r="I21" s="27">
        <v>35</v>
      </c>
      <c r="J21" s="26" t="s">
        <v>15</v>
      </c>
      <c r="K21" s="28">
        <v>20000</v>
      </c>
      <c r="L21" s="28">
        <v>20000</v>
      </c>
      <c r="M21" s="26">
        <v>70</v>
      </c>
      <c r="N21" s="28">
        <v>14000</v>
      </c>
      <c r="O21" s="28">
        <v>6000</v>
      </c>
      <c r="P21" s="28">
        <v>0</v>
      </c>
      <c r="Q21" s="33">
        <v>80</v>
      </c>
    </row>
    <row r="22" spans="1:17" ht="24" customHeight="1" x14ac:dyDescent="0.25">
      <c r="A22" s="1">
        <v>17</v>
      </c>
      <c r="B22" s="26" t="s">
        <v>17</v>
      </c>
      <c r="C22" s="27" t="s">
        <v>132</v>
      </c>
      <c r="D22" s="27" t="s">
        <v>139</v>
      </c>
      <c r="E22" s="27" t="s">
        <v>140</v>
      </c>
      <c r="F22" s="27" t="s">
        <v>141</v>
      </c>
      <c r="G22" s="27">
        <v>11124157204</v>
      </c>
      <c r="H22" s="27" t="str">
        <f t="shared" si="0"/>
        <v>111*****04</v>
      </c>
      <c r="I22" s="27">
        <v>35</v>
      </c>
      <c r="J22" s="26" t="s">
        <v>15</v>
      </c>
      <c r="K22" s="28">
        <v>20000</v>
      </c>
      <c r="L22" s="28">
        <v>20000</v>
      </c>
      <c r="M22" s="26">
        <v>70</v>
      </c>
      <c r="N22" s="28">
        <v>14000</v>
      </c>
      <c r="O22" s="28">
        <v>6000</v>
      </c>
      <c r="P22" s="28">
        <v>0</v>
      </c>
      <c r="Q22" s="33">
        <v>80</v>
      </c>
    </row>
    <row r="23" spans="1:17" ht="24" customHeight="1" x14ac:dyDescent="0.25">
      <c r="A23" s="1">
        <v>18</v>
      </c>
      <c r="B23" s="26" t="s">
        <v>30</v>
      </c>
      <c r="C23" s="27" t="s">
        <v>78</v>
      </c>
      <c r="D23" s="27" t="s">
        <v>142</v>
      </c>
      <c r="E23" s="27" t="s">
        <v>143</v>
      </c>
      <c r="F23" s="27" t="s">
        <v>102</v>
      </c>
      <c r="G23" s="27">
        <v>67417281354</v>
      </c>
      <c r="H23" s="27" t="str">
        <f t="shared" si="0"/>
        <v>674*****54</v>
      </c>
      <c r="I23" s="27">
        <v>35</v>
      </c>
      <c r="J23" s="26" t="s">
        <v>15</v>
      </c>
      <c r="K23" s="28">
        <v>17000</v>
      </c>
      <c r="L23" s="28">
        <v>17000</v>
      </c>
      <c r="M23" s="26">
        <v>70</v>
      </c>
      <c r="N23" s="28">
        <v>11900</v>
      </c>
      <c r="O23" s="28">
        <v>5100</v>
      </c>
      <c r="P23" s="28">
        <v>0</v>
      </c>
      <c r="Q23" s="33">
        <v>80</v>
      </c>
    </row>
    <row r="24" spans="1:17" ht="24" customHeight="1" x14ac:dyDescent="0.25">
      <c r="A24" s="44" t="s">
        <v>41</v>
      </c>
      <c r="B24" s="45"/>
      <c r="C24" s="45"/>
      <c r="D24" s="45"/>
      <c r="E24" s="45"/>
      <c r="F24" s="45"/>
      <c r="G24" s="45"/>
      <c r="H24" s="45"/>
      <c r="I24" s="45"/>
      <c r="J24" s="46"/>
      <c r="K24" s="6">
        <f>SUM(K6:K23)</f>
        <v>339000</v>
      </c>
      <c r="L24" s="6">
        <f>SUM(L6:L23)</f>
        <v>339000</v>
      </c>
      <c r="M24" s="7">
        <v>70</v>
      </c>
      <c r="N24" s="6">
        <f>SUM(N6:N23)</f>
        <v>237300</v>
      </c>
      <c r="O24" s="6">
        <f>SUM(O6:O23)</f>
        <v>101700</v>
      </c>
      <c r="P24" s="23">
        <f>SUM(P3:P23)</f>
        <v>0</v>
      </c>
      <c r="Q24" s="8"/>
    </row>
    <row r="25" spans="1:17" ht="23.1" customHeight="1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30.75" customHeight="1" thickBot="1" x14ac:dyDescent="0.3">
      <c r="A26" s="47" t="s">
        <v>42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O26" s="47" t="s">
        <v>43</v>
      </c>
      <c r="P26" s="48"/>
      <c r="Q26" s="49"/>
    </row>
    <row r="27" spans="1:17" ht="23.1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20"/>
      <c r="P27" s="21"/>
      <c r="Q27" s="22"/>
    </row>
    <row r="28" spans="1:17" ht="23.1" customHeight="1" x14ac:dyDescent="0.25">
      <c r="A28" s="10"/>
      <c r="B28" s="11" t="s">
        <v>44</v>
      </c>
      <c r="C28" s="11"/>
      <c r="D28" s="11" t="s">
        <v>45</v>
      </c>
      <c r="E28" s="11"/>
      <c r="F28" s="11" t="s">
        <v>64</v>
      </c>
      <c r="G28" s="11"/>
      <c r="H28" s="36"/>
      <c r="I28" s="11"/>
      <c r="J28" s="11" t="s">
        <v>46</v>
      </c>
      <c r="K28" s="11"/>
      <c r="L28" s="11"/>
      <c r="M28" s="11" t="s">
        <v>47</v>
      </c>
      <c r="N28" s="12"/>
      <c r="O28" s="37" t="s">
        <v>360</v>
      </c>
      <c r="P28" s="38"/>
      <c r="Q28" s="39"/>
    </row>
    <row r="29" spans="1:17" ht="23.1" customHeight="1" x14ac:dyDescent="0.25">
      <c r="A29" s="10"/>
      <c r="B29" s="11" t="s">
        <v>48</v>
      </c>
      <c r="C29" s="11"/>
      <c r="D29" s="11" t="s">
        <v>49</v>
      </c>
      <c r="E29" s="11"/>
      <c r="F29" s="11" t="s">
        <v>50</v>
      </c>
      <c r="G29" s="11"/>
      <c r="H29" s="36"/>
      <c r="I29" s="11"/>
      <c r="J29" s="11" t="s">
        <v>51</v>
      </c>
      <c r="K29" s="11"/>
      <c r="L29" s="11"/>
      <c r="M29" s="11" t="s">
        <v>52</v>
      </c>
      <c r="N29" s="12"/>
      <c r="O29" s="10"/>
      <c r="P29" s="11" t="s">
        <v>361</v>
      </c>
      <c r="Q29" s="12"/>
    </row>
    <row r="30" spans="1:17" ht="23.1" customHeight="1" x14ac:dyDescent="0.25">
      <c r="A30" s="10"/>
      <c r="B30" s="11"/>
      <c r="C30" s="11"/>
      <c r="D30" s="11"/>
      <c r="E30" s="11"/>
      <c r="F30" s="11"/>
      <c r="G30" s="11"/>
      <c r="H30" s="36"/>
      <c r="I30" s="11"/>
      <c r="J30" s="11"/>
      <c r="K30" s="11"/>
      <c r="L30" s="11"/>
      <c r="M30" s="11"/>
      <c r="N30" s="12"/>
      <c r="O30" s="10"/>
      <c r="P30" s="11"/>
      <c r="Q30" s="12"/>
    </row>
    <row r="31" spans="1:17" ht="23.1" customHeight="1" thickBot="1" x14ac:dyDescent="0.3">
      <c r="A31" s="13"/>
      <c r="B31" s="14" t="s">
        <v>359</v>
      </c>
      <c r="C31" s="14"/>
      <c r="D31" s="14" t="s">
        <v>359</v>
      </c>
      <c r="E31" s="14"/>
      <c r="F31" s="14" t="s">
        <v>359</v>
      </c>
      <c r="G31" s="14"/>
      <c r="H31" s="14"/>
      <c r="I31" s="14"/>
      <c r="J31" s="14" t="s">
        <v>359</v>
      </c>
      <c r="K31" s="14"/>
      <c r="L31" s="14"/>
      <c r="M31" s="14" t="s">
        <v>359</v>
      </c>
      <c r="N31" s="15"/>
      <c r="O31" s="13"/>
      <c r="P31" s="14" t="s">
        <v>359</v>
      </c>
      <c r="Q31" s="15"/>
    </row>
    <row r="32" spans="1:17" ht="23.1" customHeight="1" x14ac:dyDescent="0.25">
      <c r="A32" s="40" t="s">
        <v>14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23.1" customHeight="1" thickBot="1" x14ac:dyDescent="0.3"/>
    <row r="34" spans="1:17" ht="29.1" customHeight="1" thickBot="1" x14ac:dyDescent="0.3">
      <c r="A34" s="41" t="s">
        <v>354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</row>
    <row r="35" spans="1:17" ht="69.95" customHeight="1" thickBot="1" x14ac:dyDescent="0.3">
      <c r="A35" s="17" t="s">
        <v>11</v>
      </c>
      <c r="B35" s="17" t="s">
        <v>0</v>
      </c>
      <c r="C35" s="17" t="s">
        <v>12</v>
      </c>
      <c r="D35" s="17" t="s">
        <v>1</v>
      </c>
      <c r="E35" s="17" t="s">
        <v>2</v>
      </c>
      <c r="F35" s="17" t="s">
        <v>3</v>
      </c>
      <c r="G35" s="17" t="s">
        <v>13</v>
      </c>
      <c r="H35" s="17"/>
      <c r="I35" s="17" t="s">
        <v>4</v>
      </c>
      <c r="J35" s="17" t="s">
        <v>5</v>
      </c>
      <c r="K35" s="18" t="s">
        <v>39</v>
      </c>
      <c r="L35" s="18" t="s">
        <v>40</v>
      </c>
      <c r="M35" s="17" t="s">
        <v>6</v>
      </c>
      <c r="N35" s="17" t="s">
        <v>7</v>
      </c>
      <c r="O35" s="17" t="s">
        <v>8</v>
      </c>
      <c r="P35" s="18" t="s">
        <v>9</v>
      </c>
      <c r="Q35" s="17" t="s">
        <v>10</v>
      </c>
    </row>
    <row r="36" spans="1:17" ht="23.1" customHeight="1" x14ac:dyDescent="0.25">
      <c r="A36" s="25" t="s">
        <v>54</v>
      </c>
      <c r="B36" s="11"/>
      <c r="C36" s="11"/>
      <c r="D36" s="11"/>
      <c r="E36" s="11"/>
      <c r="F36" s="11"/>
      <c r="G36" s="11"/>
      <c r="H36" s="36"/>
      <c r="I36" s="11"/>
      <c r="J36" s="11"/>
      <c r="K36" s="11"/>
      <c r="L36" s="11"/>
      <c r="M36" s="11"/>
      <c r="N36" s="11"/>
      <c r="O36" s="11"/>
      <c r="P36" s="11"/>
      <c r="Q36" s="24"/>
    </row>
    <row r="37" spans="1:17" ht="23.1" customHeight="1" x14ac:dyDescent="0.25">
      <c r="A37" s="1">
        <v>19</v>
      </c>
      <c r="B37" s="26" t="s">
        <v>30</v>
      </c>
      <c r="C37" s="27" t="s">
        <v>78</v>
      </c>
      <c r="D37" s="27" t="s">
        <v>144</v>
      </c>
      <c r="E37" s="27" t="s">
        <v>72</v>
      </c>
      <c r="F37" s="27" t="s">
        <v>79</v>
      </c>
      <c r="G37" s="27">
        <v>32750437034</v>
      </c>
      <c r="H37" s="27" t="str">
        <f t="shared" ref="H37:H54" si="1">LEFT(G37,3)&amp;REPT("*",5)&amp;RIGHT(G37,2)</f>
        <v>327*****34</v>
      </c>
      <c r="I37" s="27">
        <v>39</v>
      </c>
      <c r="J37" s="26" t="s">
        <v>15</v>
      </c>
      <c r="K37" s="28">
        <v>17000</v>
      </c>
      <c r="L37" s="28">
        <v>17000</v>
      </c>
      <c r="M37" s="26">
        <v>70</v>
      </c>
      <c r="N37" s="28">
        <v>11900</v>
      </c>
      <c r="O37" s="28">
        <v>5100</v>
      </c>
      <c r="P37" s="28">
        <v>0</v>
      </c>
      <c r="Q37" s="33">
        <v>80</v>
      </c>
    </row>
    <row r="38" spans="1:17" ht="23.1" customHeight="1" x14ac:dyDescent="0.25">
      <c r="A38" s="1">
        <v>20</v>
      </c>
      <c r="B38" s="26" t="s">
        <v>30</v>
      </c>
      <c r="C38" s="27" t="s">
        <v>78</v>
      </c>
      <c r="D38" s="27" t="s">
        <v>145</v>
      </c>
      <c r="E38" s="27" t="s">
        <v>146</v>
      </c>
      <c r="F38" s="27" t="s">
        <v>147</v>
      </c>
      <c r="G38" s="27">
        <v>63262420184</v>
      </c>
      <c r="H38" s="27" t="str">
        <f t="shared" si="1"/>
        <v>632*****84</v>
      </c>
      <c r="I38" s="27">
        <v>51</v>
      </c>
      <c r="J38" s="26" t="s">
        <v>15</v>
      </c>
      <c r="K38" s="28">
        <v>17000</v>
      </c>
      <c r="L38" s="28">
        <v>17000</v>
      </c>
      <c r="M38" s="26">
        <v>70</v>
      </c>
      <c r="N38" s="28">
        <v>11900</v>
      </c>
      <c r="O38" s="28">
        <v>5100</v>
      </c>
      <c r="P38" s="28">
        <v>0</v>
      </c>
      <c r="Q38" s="33">
        <v>80</v>
      </c>
    </row>
    <row r="39" spans="1:17" ht="23.1" customHeight="1" x14ac:dyDescent="0.25">
      <c r="A39" s="1">
        <v>21</v>
      </c>
      <c r="B39" s="26" t="s">
        <v>17</v>
      </c>
      <c r="C39" s="27" t="s">
        <v>132</v>
      </c>
      <c r="D39" s="27" t="s">
        <v>148</v>
      </c>
      <c r="E39" s="27" t="s">
        <v>149</v>
      </c>
      <c r="F39" s="27" t="s">
        <v>32</v>
      </c>
      <c r="G39" s="27">
        <v>13083091926</v>
      </c>
      <c r="H39" s="27" t="str">
        <f t="shared" si="1"/>
        <v>130*****26</v>
      </c>
      <c r="I39" s="27">
        <v>37</v>
      </c>
      <c r="J39" s="26" t="s">
        <v>16</v>
      </c>
      <c r="K39" s="28">
        <v>20000</v>
      </c>
      <c r="L39" s="28">
        <v>20000</v>
      </c>
      <c r="M39" s="26">
        <v>70</v>
      </c>
      <c r="N39" s="28">
        <v>14000</v>
      </c>
      <c r="O39" s="28">
        <v>6000</v>
      </c>
      <c r="P39" s="28">
        <v>0</v>
      </c>
      <c r="Q39" s="34">
        <v>80</v>
      </c>
    </row>
    <row r="40" spans="1:17" ht="23.1" customHeight="1" x14ac:dyDescent="0.25">
      <c r="A40" s="1">
        <v>22</v>
      </c>
      <c r="B40" s="26" t="s">
        <v>27</v>
      </c>
      <c r="C40" s="27" t="s">
        <v>77</v>
      </c>
      <c r="D40" s="26" t="s">
        <v>150</v>
      </c>
      <c r="E40" s="27" t="s">
        <v>151</v>
      </c>
      <c r="F40" s="27" t="s">
        <v>28</v>
      </c>
      <c r="G40" s="27">
        <v>10560178514</v>
      </c>
      <c r="H40" s="27" t="str">
        <f t="shared" si="1"/>
        <v>105*****14</v>
      </c>
      <c r="I40" s="27">
        <v>18</v>
      </c>
      <c r="J40" s="26" t="s">
        <v>15</v>
      </c>
      <c r="K40" s="28">
        <v>20000</v>
      </c>
      <c r="L40" s="28">
        <v>20000</v>
      </c>
      <c r="M40" s="26">
        <v>70</v>
      </c>
      <c r="N40" s="28">
        <v>14000</v>
      </c>
      <c r="O40" s="28">
        <v>6000</v>
      </c>
      <c r="P40" s="28">
        <v>0</v>
      </c>
      <c r="Q40" s="34">
        <v>75</v>
      </c>
    </row>
    <row r="41" spans="1:17" ht="23.1" customHeight="1" x14ac:dyDescent="0.25">
      <c r="A41" s="1">
        <v>23</v>
      </c>
      <c r="B41" s="26" t="s">
        <v>17</v>
      </c>
      <c r="C41" s="27" t="s">
        <v>132</v>
      </c>
      <c r="D41" s="27" t="s">
        <v>152</v>
      </c>
      <c r="E41" s="27" t="s">
        <v>153</v>
      </c>
      <c r="F41" s="27" t="s">
        <v>154</v>
      </c>
      <c r="G41" s="27">
        <v>74989028478</v>
      </c>
      <c r="H41" s="27" t="str">
        <f t="shared" si="1"/>
        <v>749*****78</v>
      </c>
      <c r="I41" s="27">
        <v>41</v>
      </c>
      <c r="J41" s="26" t="s">
        <v>15</v>
      </c>
      <c r="K41" s="28">
        <v>20000</v>
      </c>
      <c r="L41" s="28">
        <v>20000</v>
      </c>
      <c r="M41" s="26">
        <v>70</v>
      </c>
      <c r="N41" s="28">
        <v>14000</v>
      </c>
      <c r="O41" s="28">
        <v>6000</v>
      </c>
      <c r="P41" s="28">
        <v>0</v>
      </c>
      <c r="Q41" s="33">
        <v>75</v>
      </c>
    </row>
    <row r="42" spans="1:17" ht="23.1" customHeight="1" x14ac:dyDescent="0.25">
      <c r="A42" s="1">
        <v>24</v>
      </c>
      <c r="B42" s="26" t="s">
        <v>30</v>
      </c>
      <c r="C42" s="27" t="s">
        <v>78</v>
      </c>
      <c r="D42" s="27" t="s">
        <v>155</v>
      </c>
      <c r="E42" s="27" t="s">
        <v>156</v>
      </c>
      <c r="F42" s="27" t="s">
        <v>157</v>
      </c>
      <c r="G42" s="27">
        <v>61345483712</v>
      </c>
      <c r="H42" s="27" t="str">
        <f t="shared" si="1"/>
        <v>613*****12</v>
      </c>
      <c r="I42" s="27">
        <v>42</v>
      </c>
      <c r="J42" s="26" t="s">
        <v>15</v>
      </c>
      <c r="K42" s="28">
        <v>17000</v>
      </c>
      <c r="L42" s="28">
        <v>17000</v>
      </c>
      <c r="M42" s="26">
        <v>70</v>
      </c>
      <c r="N42" s="28">
        <v>11900</v>
      </c>
      <c r="O42" s="28">
        <v>5100</v>
      </c>
      <c r="P42" s="28">
        <v>0</v>
      </c>
      <c r="Q42" s="33">
        <v>75</v>
      </c>
    </row>
    <row r="43" spans="1:17" ht="23.1" customHeight="1" x14ac:dyDescent="0.25">
      <c r="A43" s="1">
        <v>25</v>
      </c>
      <c r="B43" s="26" t="s">
        <v>38</v>
      </c>
      <c r="C43" s="27" t="s">
        <v>87</v>
      </c>
      <c r="D43" s="26" t="s">
        <v>158</v>
      </c>
      <c r="E43" s="27" t="s">
        <v>159</v>
      </c>
      <c r="F43" s="27" t="s">
        <v>160</v>
      </c>
      <c r="G43" s="27">
        <v>51634812910</v>
      </c>
      <c r="H43" s="27" t="str">
        <f t="shared" si="1"/>
        <v>516*****10</v>
      </c>
      <c r="I43" s="27">
        <v>42</v>
      </c>
      <c r="J43" s="26" t="s">
        <v>15</v>
      </c>
      <c r="K43" s="28">
        <v>20000</v>
      </c>
      <c r="L43" s="28">
        <v>20000</v>
      </c>
      <c r="M43" s="26">
        <v>70</v>
      </c>
      <c r="N43" s="28">
        <v>14000</v>
      </c>
      <c r="O43" s="28">
        <v>6000</v>
      </c>
      <c r="P43" s="28">
        <v>0</v>
      </c>
      <c r="Q43" s="34">
        <v>75</v>
      </c>
    </row>
    <row r="44" spans="1:17" ht="23.1" customHeight="1" x14ac:dyDescent="0.25">
      <c r="A44" s="1">
        <v>26</v>
      </c>
      <c r="B44" s="26" t="s">
        <v>17</v>
      </c>
      <c r="C44" s="27" t="s">
        <v>106</v>
      </c>
      <c r="D44" s="27" t="s">
        <v>161</v>
      </c>
      <c r="E44" s="27" t="s">
        <v>162</v>
      </c>
      <c r="F44" s="27" t="s">
        <v>85</v>
      </c>
      <c r="G44" s="27">
        <v>41597141394</v>
      </c>
      <c r="H44" s="27" t="str">
        <f t="shared" si="1"/>
        <v>415*****94</v>
      </c>
      <c r="I44" s="27">
        <v>44</v>
      </c>
      <c r="J44" s="26" t="s">
        <v>15</v>
      </c>
      <c r="K44" s="28">
        <v>20000</v>
      </c>
      <c r="L44" s="28">
        <v>20000</v>
      </c>
      <c r="M44" s="26">
        <v>70</v>
      </c>
      <c r="N44" s="28">
        <v>14000</v>
      </c>
      <c r="O44" s="28">
        <v>6000</v>
      </c>
      <c r="P44" s="28">
        <v>0</v>
      </c>
      <c r="Q44" s="33">
        <v>75</v>
      </c>
    </row>
    <row r="45" spans="1:17" ht="23.1" customHeight="1" x14ac:dyDescent="0.25">
      <c r="A45" s="1">
        <v>27</v>
      </c>
      <c r="B45" s="26" t="s">
        <v>17</v>
      </c>
      <c r="C45" s="27" t="s">
        <v>163</v>
      </c>
      <c r="D45" s="27" t="s">
        <v>164</v>
      </c>
      <c r="E45" s="27" t="s">
        <v>73</v>
      </c>
      <c r="F45" s="27" t="s">
        <v>165</v>
      </c>
      <c r="G45" s="27">
        <v>23675738832</v>
      </c>
      <c r="H45" s="27" t="str">
        <f t="shared" si="1"/>
        <v>236*****32</v>
      </c>
      <c r="I45" s="27">
        <v>44</v>
      </c>
      <c r="J45" s="26" t="s">
        <v>15</v>
      </c>
      <c r="K45" s="28">
        <v>20000</v>
      </c>
      <c r="L45" s="28">
        <v>20000</v>
      </c>
      <c r="M45" s="26">
        <v>70</v>
      </c>
      <c r="N45" s="28">
        <v>14000</v>
      </c>
      <c r="O45" s="28">
        <v>6000</v>
      </c>
      <c r="P45" s="28">
        <v>0</v>
      </c>
      <c r="Q45" s="33">
        <v>75</v>
      </c>
    </row>
    <row r="46" spans="1:17" ht="23.1" customHeight="1" x14ac:dyDescent="0.25">
      <c r="A46" s="1">
        <v>28</v>
      </c>
      <c r="B46" s="26" t="s">
        <v>17</v>
      </c>
      <c r="C46" s="27" t="s">
        <v>166</v>
      </c>
      <c r="D46" s="27" t="s">
        <v>167</v>
      </c>
      <c r="E46" s="27" t="s">
        <v>69</v>
      </c>
      <c r="F46" s="27" t="s">
        <v>168</v>
      </c>
      <c r="G46" s="27">
        <v>32855432798</v>
      </c>
      <c r="H46" s="27" t="str">
        <f t="shared" si="1"/>
        <v>328*****98</v>
      </c>
      <c r="I46" s="27">
        <v>45</v>
      </c>
      <c r="J46" s="26" t="s">
        <v>15</v>
      </c>
      <c r="K46" s="28">
        <v>20000</v>
      </c>
      <c r="L46" s="28">
        <v>20000</v>
      </c>
      <c r="M46" s="26">
        <v>70</v>
      </c>
      <c r="N46" s="28">
        <v>14000</v>
      </c>
      <c r="O46" s="28">
        <v>6000</v>
      </c>
      <c r="P46" s="28">
        <v>0</v>
      </c>
      <c r="Q46" s="33">
        <v>75</v>
      </c>
    </row>
    <row r="47" spans="1:17" ht="23.1" customHeight="1" x14ac:dyDescent="0.25">
      <c r="A47" s="1">
        <v>29</v>
      </c>
      <c r="B47" s="26" t="s">
        <v>17</v>
      </c>
      <c r="C47" s="27" t="s">
        <v>166</v>
      </c>
      <c r="D47" s="27" t="s">
        <v>169</v>
      </c>
      <c r="E47" s="27" t="s">
        <v>170</v>
      </c>
      <c r="F47" s="27" t="s">
        <v>37</v>
      </c>
      <c r="G47" s="27">
        <v>11112157414</v>
      </c>
      <c r="H47" s="27" t="str">
        <f t="shared" si="1"/>
        <v>111*****14</v>
      </c>
      <c r="I47" s="27">
        <v>45</v>
      </c>
      <c r="J47" s="26" t="s">
        <v>15</v>
      </c>
      <c r="K47" s="28">
        <v>20000</v>
      </c>
      <c r="L47" s="28">
        <v>20000</v>
      </c>
      <c r="M47" s="26">
        <v>70</v>
      </c>
      <c r="N47" s="28">
        <v>14000</v>
      </c>
      <c r="O47" s="28">
        <v>6000</v>
      </c>
      <c r="P47" s="28">
        <v>0</v>
      </c>
      <c r="Q47" s="33">
        <v>75</v>
      </c>
    </row>
    <row r="48" spans="1:17" ht="23.1" customHeight="1" x14ac:dyDescent="0.25">
      <c r="A48" s="1">
        <v>30</v>
      </c>
      <c r="B48" s="26" t="s">
        <v>17</v>
      </c>
      <c r="C48" s="27" t="s">
        <v>171</v>
      </c>
      <c r="D48" s="27" t="s">
        <v>172</v>
      </c>
      <c r="E48" s="27" t="s">
        <v>173</v>
      </c>
      <c r="F48" s="27" t="s">
        <v>85</v>
      </c>
      <c r="G48" s="27">
        <v>39854199592</v>
      </c>
      <c r="H48" s="27" t="str">
        <f t="shared" si="1"/>
        <v>398*****92</v>
      </c>
      <c r="I48" s="27">
        <v>46</v>
      </c>
      <c r="J48" s="26" t="s">
        <v>15</v>
      </c>
      <c r="K48" s="28">
        <v>20000</v>
      </c>
      <c r="L48" s="28">
        <v>20000</v>
      </c>
      <c r="M48" s="26">
        <v>70</v>
      </c>
      <c r="N48" s="28">
        <v>14000</v>
      </c>
      <c r="O48" s="28">
        <v>6000</v>
      </c>
      <c r="P48" s="28">
        <v>0</v>
      </c>
      <c r="Q48" s="34">
        <v>75</v>
      </c>
    </row>
    <row r="49" spans="1:17" ht="23.1" customHeight="1" x14ac:dyDescent="0.25">
      <c r="A49" s="1">
        <v>31</v>
      </c>
      <c r="B49" s="26" t="s">
        <v>17</v>
      </c>
      <c r="C49" s="27" t="s">
        <v>96</v>
      </c>
      <c r="D49" s="27" t="s">
        <v>174</v>
      </c>
      <c r="E49" s="27" t="s">
        <v>175</v>
      </c>
      <c r="F49" s="27" t="s">
        <v>168</v>
      </c>
      <c r="G49" s="27">
        <v>32570442232</v>
      </c>
      <c r="H49" s="27" t="str">
        <f t="shared" si="1"/>
        <v>325*****32</v>
      </c>
      <c r="I49" s="27">
        <v>46</v>
      </c>
      <c r="J49" s="26" t="s">
        <v>15</v>
      </c>
      <c r="K49" s="28">
        <v>20000</v>
      </c>
      <c r="L49" s="28">
        <v>20000</v>
      </c>
      <c r="M49" s="26">
        <v>70</v>
      </c>
      <c r="N49" s="28">
        <v>14000</v>
      </c>
      <c r="O49" s="28">
        <v>6000</v>
      </c>
      <c r="P49" s="28">
        <v>0</v>
      </c>
      <c r="Q49" s="33">
        <v>75</v>
      </c>
    </row>
    <row r="50" spans="1:17" ht="23.1" customHeight="1" x14ac:dyDescent="0.25">
      <c r="A50" s="1">
        <v>32</v>
      </c>
      <c r="B50" s="26" t="s">
        <v>17</v>
      </c>
      <c r="C50" s="27" t="s">
        <v>106</v>
      </c>
      <c r="D50" s="27" t="s">
        <v>176</v>
      </c>
      <c r="E50" s="27" t="s">
        <v>74</v>
      </c>
      <c r="F50" s="27" t="s">
        <v>34</v>
      </c>
      <c r="G50" s="27">
        <v>35102357882</v>
      </c>
      <c r="H50" s="27" t="str">
        <f t="shared" si="1"/>
        <v>351*****82</v>
      </c>
      <c r="I50" s="27">
        <v>46</v>
      </c>
      <c r="J50" s="26" t="s">
        <v>15</v>
      </c>
      <c r="K50" s="28">
        <v>20000</v>
      </c>
      <c r="L50" s="28">
        <v>20000</v>
      </c>
      <c r="M50" s="26">
        <v>70</v>
      </c>
      <c r="N50" s="28">
        <v>14000</v>
      </c>
      <c r="O50" s="28">
        <v>6000</v>
      </c>
      <c r="P50" s="28">
        <v>0</v>
      </c>
      <c r="Q50" s="33">
        <v>75</v>
      </c>
    </row>
    <row r="51" spans="1:17" ht="23.1" customHeight="1" x14ac:dyDescent="0.25">
      <c r="A51" s="1">
        <v>33</v>
      </c>
      <c r="B51" s="26" t="s">
        <v>17</v>
      </c>
      <c r="C51" s="27" t="s">
        <v>106</v>
      </c>
      <c r="D51" s="27" t="s">
        <v>177</v>
      </c>
      <c r="E51" s="27" t="s">
        <v>178</v>
      </c>
      <c r="F51" s="27" t="s">
        <v>179</v>
      </c>
      <c r="G51" s="27">
        <v>40685171732</v>
      </c>
      <c r="H51" s="27" t="str">
        <f t="shared" si="1"/>
        <v>406*****32</v>
      </c>
      <c r="I51" s="27">
        <v>47</v>
      </c>
      <c r="J51" s="26" t="s">
        <v>15</v>
      </c>
      <c r="K51" s="28">
        <v>20000</v>
      </c>
      <c r="L51" s="28">
        <v>20000</v>
      </c>
      <c r="M51" s="26">
        <v>70</v>
      </c>
      <c r="N51" s="28">
        <v>14000</v>
      </c>
      <c r="O51" s="28">
        <v>6000</v>
      </c>
      <c r="P51" s="28">
        <v>0</v>
      </c>
      <c r="Q51" s="34">
        <v>75</v>
      </c>
    </row>
    <row r="52" spans="1:17" ht="23.1" customHeight="1" x14ac:dyDescent="0.25">
      <c r="A52" s="1">
        <v>34</v>
      </c>
      <c r="B52" s="26" t="s">
        <v>38</v>
      </c>
      <c r="C52" s="27" t="s">
        <v>87</v>
      </c>
      <c r="D52" s="26" t="s">
        <v>180</v>
      </c>
      <c r="E52" s="27" t="s">
        <v>181</v>
      </c>
      <c r="F52" s="27" t="s">
        <v>117</v>
      </c>
      <c r="G52" s="27">
        <v>54637712836</v>
      </c>
      <c r="H52" s="27" t="str">
        <f t="shared" si="1"/>
        <v>546*****36</v>
      </c>
      <c r="I52" s="27">
        <v>47</v>
      </c>
      <c r="J52" s="26" t="s">
        <v>15</v>
      </c>
      <c r="K52" s="28">
        <v>20000</v>
      </c>
      <c r="L52" s="28">
        <v>20000</v>
      </c>
      <c r="M52" s="26">
        <v>70</v>
      </c>
      <c r="N52" s="28">
        <v>14000</v>
      </c>
      <c r="O52" s="28">
        <v>6000</v>
      </c>
      <c r="P52" s="28">
        <v>0</v>
      </c>
      <c r="Q52" s="34">
        <v>75</v>
      </c>
    </row>
    <row r="53" spans="1:17" ht="23.1" customHeight="1" x14ac:dyDescent="0.25">
      <c r="A53" s="1">
        <v>35</v>
      </c>
      <c r="B53" s="26" t="s">
        <v>17</v>
      </c>
      <c r="C53" s="27" t="s">
        <v>96</v>
      </c>
      <c r="D53" s="27" t="s">
        <v>182</v>
      </c>
      <c r="E53" s="27" t="s">
        <v>72</v>
      </c>
      <c r="F53" s="27" t="s">
        <v>183</v>
      </c>
      <c r="G53" s="27">
        <v>63556409390</v>
      </c>
      <c r="H53" s="27" t="str">
        <f t="shared" si="1"/>
        <v>635*****90</v>
      </c>
      <c r="I53" s="27">
        <v>48</v>
      </c>
      <c r="J53" s="26" t="s">
        <v>15</v>
      </c>
      <c r="K53" s="28">
        <v>20000</v>
      </c>
      <c r="L53" s="28">
        <v>20000</v>
      </c>
      <c r="M53" s="26">
        <v>70</v>
      </c>
      <c r="N53" s="28">
        <v>14000</v>
      </c>
      <c r="O53" s="28">
        <v>6000</v>
      </c>
      <c r="P53" s="28">
        <v>0</v>
      </c>
      <c r="Q53" s="33">
        <v>75</v>
      </c>
    </row>
    <row r="54" spans="1:17" ht="23.1" customHeight="1" x14ac:dyDescent="0.25">
      <c r="A54" s="1">
        <v>36</v>
      </c>
      <c r="B54" s="26" t="s">
        <v>17</v>
      </c>
      <c r="C54" s="27" t="s">
        <v>163</v>
      </c>
      <c r="D54" s="27" t="s">
        <v>184</v>
      </c>
      <c r="E54" s="27" t="s">
        <v>185</v>
      </c>
      <c r="F54" s="27" t="s">
        <v>186</v>
      </c>
      <c r="G54" s="27">
        <v>25646673166</v>
      </c>
      <c r="H54" s="27" t="str">
        <f t="shared" si="1"/>
        <v>256*****66</v>
      </c>
      <c r="I54" s="27">
        <v>49</v>
      </c>
      <c r="J54" s="26" t="s">
        <v>15</v>
      </c>
      <c r="K54" s="28">
        <v>20000</v>
      </c>
      <c r="L54" s="28">
        <v>20000</v>
      </c>
      <c r="M54" s="26">
        <v>70</v>
      </c>
      <c r="N54" s="28">
        <v>14000</v>
      </c>
      <c r="O54" s="28">
        <v>6000</v>
      </c>
      <c r="P54" s="28">
        <v>0</v>
      </c>
      <c r="Q54" s="34">
        <v>75</v>
      </c>
    </row>
    <row r="55" spans="1:17" ht="23.1" customHeight="1" x14ac:dyDescent="0.25">
      <c r="A55" s="44" t="s">
        <v>53</v>
      </c>
      <c r="B55" s="45"/>
      <c r="C55" s="45"/>
      <c r="D55" s="45"/>
      <c r="E55" s="45"/>
      <c r="F55" s="45"/>
      <c r="G55" s="45"/>
      <c r="H55" s="45"/>
      <c r="I55" s="45"/>
      <c r="J55" s="46"/>
      <c r="K55" s="6">
        <f>SUM(K37:K54)</f>
        <v>351000</v>
      </c>
      <c r="L55" s="6">
        <f>SUM(L37:L54)</f>
        <v>351000</v>
      </c>
      <c r="M55" s="7">
        <v>70</v>
      </c>
      <c r="N55" s="6">
        <f>SUM(N37:N54)</f>
        <v>245700</v>
      </c>
      <c r="O55" s="6">
        <f>SUM(O37:O54)</f>
        <v>105300</v>
      </c>
      <c r="P55" s="23">
        <f>SUM(P37:P54)</f>
        <v>0</v>
      </c>
      <c r="Q55" s="8"/>
    </row>
    <row r="56" spans="1:17" ht="23.1" customHeight="1" x14ac:dyDescent="0.25">
      <c r="A56" s="40" t="s">
        <v>14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23.1" customHeight="1" thickBot="1" x14ac:dyDescent="0.3"/>
    <row r="58" spans="1:17" ht="29.1" customHeight="1" thickBot="1" x14ac:dyDescent="0.3">
      <c r="A58" s="41" t="s">
        <v>354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</row>
    <row r="59" spans="1:17" ht="69.95" customHeight="1" thickBot="1" x14ac:dyDescent="0.3">
      <c r="A59" s="17" t="s">
        <v>11</v>
      </c>
      <c r="B59" s="17" t="s">
        <v>0</v>
      </c>
      <c r="C59" s="17" t="s">
        <v>12</v>
      </c>
      <c r="D59" s="17" t="s">
        <v>1</v>
      </c>
      <c r="E59" s="17" t="s">
        <v>2</v>
      </c>
      <c r="F59" s="17" t="s">
        <v>3</v>
      </c>
      <c r="G59" s="17" t="s">
        <v>13</v>
      </c>
      <c r="H59" s="17"/>
      <c r="I59" s="17" t="s">
        <v>4</v>
      </c>
      <c r="J59" s="17" t="s">
        <v>5</v>
      </c>
      <c r="K59" s="18" t="s">
        <v>39</v>
      </c>
      <c r="L59" s="18" t="s">
        <v>40</v>
      </c>
      <c r="M59" s="17" t="s">
        <v>6</v>
      </c>
      <c r="N59" s="17" t="s">
        <v>7</v>
      </c>
      <c r="O59" s="17" t="s">
        <v>8</v>
      </c>
      <c r="P59" s="18" t="s">
        <v>9</v>
      </c>
      <c r="Q59" s="17" t="s">
        <v>10</v>
      </c>
    </row>
    <row r="60" spans="1:17" ht="23.1" customHeight="1" x14ac:dyDescent="0.25">
      <c r="A60" s="25" t="s">
        <v>54</v>
      </c>
      <c r="B60" s="11"/>
      <c r="C60" s="11"/>
      <c r="D60" s="11"/>
      <c r="E60" s="11"/>
      <c r="F60" s="11"/>
      <c r="G60" s="11"/>
      <c r="H60" s="36"/>
      <c r="I60" s="11"/>
      <c r="J60" s="11"/>
      <c r="K60" s="11"/>
      <c r="L60" s="11"/>
      <c r="M60" s="11"/>
      <c r="N60" s="12"/>
      <c r="O60" s="10"/>
      <c r="P60" s="11"/>
      <c r="Q60" s="12"/>
    </row>
    <row r="61" spans="1:17" ht="23.1" customHeight="1" x14ac:dyDescent="0.25">
      <c r="A61" s="1">
        <v>37</v>
      </c>
      <c r="B61" s="26" t="s">
        <v>17</v>
      </c>
      <c r="C61" s="27" t="s">
        <v>96</v>
      </c>
      <c r="D61" s="27" t="s">
        <v>356</v>
      </c>
      <c r="E61" s="27" t="s">
        <v>187</v>
      </c>
      <c r="F61" s="27" t="s">
        <v>84</v>
      </c>
      <c r="G61" s="27">
        <v>61477478600</v>
      </c>
      <c r="H61" s="27" t="str">
        <f t="shared" ref="H61:H78" si="2">LEFT(G61,3)&amp;REPT("*",5)&amp;RIGHT(G61,2)</f>
        <v>614*****00</v>
      </c>
      <c r="I61" s="27">
        <v>49</v>
      </c>
      <c r="J61" s="26" t="s">
        <v>15</v>
      </c>
      <c r="K61" s="28">
        <v>20000</v>
      </c>
      <c r="L61" s="28">
        <v>20000</v>
      </c>
      <c r="M61" s="26">
        <v>70</v>
      </c>
      <c r="N61" s="28">
        <v>14000</v>
      </c>
      <c r="O61" s="28">
        <v>6000</v>
      </c>
      <c r="P61" s="28">
        <v>0</v>
      </c>
      <c r="Q61" s="33">
        <v>75</v>
      </c>
    </row>
    <row r="62" spans="1:17" ht="23.1" customHeight="1" x14ac:dyDescent="0.25">
      <c r="A62" s="1">
        <v>38</v>
      </c>
      <c r="B62" s="26" t="s">
        <v>30</v>
      </c>
      <c r="C62" s="27" t="s">
        <v>78</v>
      </c>
      <c r="D62" s="27" t="s">
        <v>188</v>
      </c>
      <c r="E62" s="27" t="s">
        <v>76</v>
      </c>
      <c r="F62" s="27" t="s">
        <v>189</v>
      </c>
      <c r="G62" s="27">
        <v>41684139242</v>
      </c>
      <c r="H62" s="27" t="str">
        <f t="shared" si="2"/>
        <v>416*****42</v>
      </c>
      <c r="I62" s="27">
        <v>49</v>
      </c>
      <c r="J62" s="26" t="s">
        <v>15</v>
      </c>
      <c r="K62" s="28">
        <v>17000</v>
      </c>
      <c r="L62" s="28">
        <v>17000</v>
      </c>
      <c r="M62" s="26">
        <v>70</v>
      </c>
      <c r="N62" s="28">
        <v>11900</v>
      </c>
      <c r="O62" s="28">
        <v>5100</v>
      </c>
      <c r="P62" s="28">
        <v>0</v>
      </c>
      <c r="Q62" s="33">
        <v>75</v>
      </c>
    </row>
    <row r="63" spans="1:17" ht="23.1" customHeight="1" x14ac:dyDescent="0.25">
      <c r="A63" s="1">
        <v>39</v>
      </c>
      <c r="B63" s="26" t="s">
        <v>30</v>
      </c>
      <c r="C63" s="27" t="s">
        <v>78</v>
      </c>
      <c r="D63" s="27" t="s">
        <v>190</v>
      </c>
      <c r="E63" s="27" t="s">
        <v>67</v>
      </c>
      <c r="F63" s="27" t="s">
        <v>102</v>
      </c>
      <c r="G63" s="27">
        <v>66013328166</v>
      </c>
      <c r="H63" s="27" t="str">
        <f t="shared" si="2"/>
        <v>660*****66</v>
      </c>
      <c r="I63" s="27">
        <v>49</v>
      </c>
      <c r="J63" s="26" t="s">
        <v>15</v>
      </c>
      <c r="K63" s="28">
        <v>17000</v>
      </c>
      <c r="L63" s="28">
        <v>17000</v>
      </c>
      <c r="M63" s="26">
        <v>70</v>
      </c>
      <c r="N63" s="28">
        <v>11900</v>
      </c>
      <c r="O63" s="28">
        <v>5100</v>
      </c>
      <c r="P63" s="28">
        <v>0</v>
      </c>
      <c r="Q63" s="33">
        <v>75</v>
      </c>
    </row>
    <row r="64" spans="1:17" ht="23.1" customHeight="1" x14ac:dyDescent="0.25">
      <c r="A64" s="1">
        <v>40</v>
      </c>
      <c r="B64" s="26" t="s">
        <v>30</v>
      </c>
      <c r="C64" s="27" t="s">
        <v>191</v>
      </c>
      <c r="D64" s="27" t="s">
        <v>192</v>
      </c>
      <c r="E64" s="27" t="s">
        <v>193</v>
      </c>
      <c r="F64" s="27" t="s">
        <v>147</v>
      </c>
      <c r="G64" s="27">
        <v>36454536376</v>
      </c>
      <c r="H64" s="27" t="str">
        <f t="shared" si="2"/>
        <v>364*****76</v>
      </c>
      <c r="I64" s="27">
        <v>50</v>
      </c>
      <c r="J64" s="26" t="s">
        <v>15</v>
      </c>
      <c r="K64" s="28">
        <v>17000</v>
      </c>
      <c r="L64" s="28">
        <v>17000</v>
      </c>
      <c r="M64" s="26">
        <v>70</v>
      </c>
      <c r="N64" s="28">
        <v>11900</v>
      </c>
      <c r="O64" s="28">
        <v>5100</v>
      </c>
      <c r="P64" s="28">
        <v>0</v>
      </c>
      <c r="Q64" s="33">
        <v>75</v>
      </c>
    </row>
    <row r="65" spans="1:17" ht="23.1" customHeight="1" x14ac:dyDescent="0.25">
      <c r="A65" s="1">
        <v>41</v>
      </c>
      <c r="B65" s="26" t="s">
        <v>17</v>
      </c>
      <c r="C65" s="27" t="s">
        <v>106</v>
      </c>
      <c r="D65" s="27" t="s">
        <v>194</v>
      </c>
      <c r="E65" s="27" t="s">
        <v>82</v>
      </c>
      <c r="F65" s="27" t="s">
        <v>195</v>
      </c>
      <c r="G65" s="27">
        <v>39392214856</v>
      </c>
      <c r="H65" s="27" t="str">
        <f t="shared" si="2"/>
        <v>393*****56</v>
      </c>
      <c r="I65" s="27">
        <v>51</v>
      </c>
      <c r="J65" s="26" t="s">
        <v>15</v>
      </c>
      <c r="K65" s="28">
        <v>20000</v>
      </c>
      <c r="L65" s="28">
        <v>20000</v>
      </c>
      <c r="M65" s="26">
        <v>70</v>
      </c>
      <c r="N65" s="28">
        <v>14000</v>
      </c>
      <c r="O65" s="28">
        <v>6000</v>
      </c>
      <c r="P65" s="28">
        <v>0</v>
      </c>
      <c r="Q65" s="34">
        <v>75</v>
      </c>
    </row>
    <row r="66" spans="1:17" ht="23.1" customHeight="1" x14ac:dyDescent="0.25">
      <c r="A66" s="1">
        <v>42</v>
      </c>
      <c r="B66" s="26" t="s">
        <v>17</v>
      </c>
      <c r="C66" s="27" t="s">
        <v>163</v>
      </c>
      <c r="D66" s="27" t="s">
        <v>196</v>
      </c>
      <c r="E66" s="27" t="s">
        <v>156</v>
      </c>
      <c r="F66" s="27" t="s">
        <v>26</v>
      </c>
      <c r="G66" s="27">
        <v>27830601108</v>
      </c>
      <c r="H66" s="27" t="str">
        <f t="shared" si="2"/>
        <v>278*****08</v>
      </c>
      <c r="I66" s="27">
        <v>51</v>
      </c>
      <c r="J66" s="26" t="s">
        <v>15</v>
      </c>
      <c r="K66" s="28">
        <v>20000</v>
      </c>
      <c r="L66" s="28">
        <v>20000</v>
      </c>
      <c r="M66" s="26">
        <v>70</v>
      </c>
      <c r="N66" s="28">
        <v>14000</v>
      </c>
      <c r="O66" s="28">
        <v>6000</v>
      </c>
      <c r="P66" s="28">
        <v>0</v>
      </c>
      <c r="Q66" s="34">
        <v>75</v>
      </c>
    </row>
    <row r="67" spans="1:17" ht="23.1" customHeight="1" x14ac:dyDescent="0.25">
      <c r="A67" s="1">
        <v>43</v>
      </c>
      <c r="B67" s="26" t="s">
        <v>30</v>
      </c>
      <c r="C67" s="27" t="s">
        <v>66</v>
      </c>
      <c r="D67" s="27" t="s">
        <v>197</v>
      </c>
      <c r="E67" s="27" t="s">
        <v>198</v>
      </c>
      <c r="F67" s="27" t="s">
        <v>199</v>
      </c>
      <c r="G67" s="27">
        <v>74851033562</v>
      </c>
      <c r="H67" s="27" t="str">
        <f t="shared" si="2"/>
        <v>748*****62</v>
      </c>
      <c r="I67" s="27">
        <v>51</v>
      </c>
      <c r="J67" s="26" t="s">
        <v>15</v>
      </c>
      <c r="K67" s="28">
        <v>17000</v>
      </c>
      <c r="L67" s="28">
        <v>17000</v>
      </c>
      <c r="M67" s="26">
        <v>70</v>
      </c>
      <c r="N67" s="28">
        <v>11900</v>
      </c>
      <c r="O67" s="28">
        <v>5100</v>
      </c>
      <c r="P67" s="28">
        <v>0</v>
      </c>
      <c r="Q67" s="33">
        <v>75</v>
      </c>
    </row>
    <row r="68" spans="1:17" ht="23.1" customHeight="1" x14ac:dyDescent="0.25">
      <c r="A68" s="1">
        <v>44</v>
      </c>
      <c r="B68" s="26" t="s">
        <v>38</v>
      </c>
      <c r="C68" s="27" t="s">
        <v>87</v>
      </c>
      <c r="D68" s="26" t="s">
        <v>200</v>
      </c>
      <c r="E68" s="27" t="s">
        <v>201</v>
      </c>
      <c r="F68" s="27" t="s">
        <v>202</v>
      </c>
      <c r="G68" s="27">
        <v>27767608508</v>
      </c>
      <c r="H68" s="27" t="str">
        <f t="shared" si="2"/>
        <v>277*****08</v>
      </c>
      <c r="I68" s="27">
        <v>51</v>
      </c>
      <c r="J68" s="26" t="s">
        <v>15</v>
      </c>
      <c r="K68" s="28">
        <v>20000</v>
      </c>
      <c r="L68" s="28">
        <v>20000</v>
      </c>
      <c r="M68" s="26">
        <v>70</v>
      </c>
      <c r="N68" s="28">
        <v>14000</v>
      </c>
      <c r="O68" s="28">
        <v>6000</v>
      </c>
      <c r="P68" s="28">
        <v>0</v>
      </c>
      <c r="Q68" s="34">
        <v>75</v>
      </c>
    </row>
    <row r="69" spans="1:17" ht="23.1" customHeight="1" x14ac:dyDescent="0.25">
      <c r="A69" s="1">
        <v>45</v>
      </c>
      <c r="B69" s="26" t="s">
        <v>30</v>
      </c>
      <c r="C69" s="27" t="s">
        <v>78</v>
      </c>
      <c r="D69" s="27" t="s">
        <v>203</v>
      </c>
      <c r="E69" s="27" t="s">
        <v>65</v>
      </c>
      <c r="F69" s="27" t="s">
        <v>204</v>
      </c>
      <c r="G69" s="27">
        <v>35201355352</v>
      </c>
      <c r="H69" s="27" t="str">
        <f t="shared" si="2"/>
        <v>352*****52</v>
      </c>
      <c r="I69" s="27">
        <v>52</v>
      </c>
      <c r="J69" s="26" t="s">
        <v>15</v>
      </c>
      <c r="K69" s="28">
        <v>17000</v>
      </c>
      <c r="L69" s="28">
        <v>17000</v>
      </c>
      <c r="M69" s="26">
        <v>70</v>
      </c>
      <c r="N69" s="28">
        <v>11900</v>
      </c>
      <c r="O69" s="28">
        <v>5100</v>
      </c>
      <c r="P69" s="28">
        <v>0</v>
      </c>
      <c r="Q69" s="33">
        <v>75</v>
      </c>
    </row>
    <row r="70" spans="1:17" ht="23.1" customHeight="1" x14ac:dyDescent="0.25">
      <c r="A70" s="1">
        <v>46</v>
      </c>
      <c r="B70" s="26" t="s">
        <v>27</v>
      </c>
      <c r="C70" s="27" t="s">
        <v>205</v>
      </c>
      <c r="D70" s="26" t="s">
        <v>206</v>
      </c>
      <c r="E70" s="27" t="s">
        <v>65</v>
      </c>
      <c r="F70" s="27" t="s">
        <v>207</v>
      </c>
      <c r="G70" s="27">
        <v>31814469882</v>
      </c>
      <c r="H70" s="27" t="str">
        <f t="shared" si="2"/>
        <v>318*****82</v>
      </c>
      <c r="I70" s="27">
        <v>52</v>
      </c>
      <c r="J70" s="26" t="s">
        <v>15</v>
      </c>
      <c r="K70" s="28">
        <v>20000</v>
      </c>
      <c r="L70" s="28">
        <v>20000</v>
      </c>
      <c r="M70" s="26">
        <v>70</v>
      </c>
      <c r="N70" s="28">
        <v>14000</v>
      </c>
      <c r="O70" s="28">
        <v>6000</v>
      </c>
      <c r="P70" s="28">
        <v>0</v>
      </c>
      <c r="Q70" s="34">
        <v>75</v>
      </c>
    </row>
    <row r="71" spans="1:17" ht="23.1" customHeight="1" x14ac:dyDescent="0.25">
      <c r="A71" s="1">
        <v>47</v>
      </c>
      <c r="B71" s="26" t="s">
        <v>17</v>
      </c>
      <c r="C71" s="27" t="s">
        <v>208</v>
      </c>
      <c r="D71" s="27" t="s">
        <v>209</v>
      </c>
      <c r="E71" s="27" t="s">
        <v>210</v>
      </c>
      <c r="F71" s="27" t="s">
        <v>211</v>
      </c>
      <c r="G71" s="27">
        <v>66661305878</v>
      </c>
      <c r="H71" s="27" t="str">
        <f t="shared" si="2"/>
        <v>666*****78</v>
      </c>
      <c r="I71" s="27">
        <v>54</v>
      </c>
      <c r="J71" s="26" t="s">
        <v>15</v>
      </c>
      <c r="K71" s="28">
        <v>20000</v>
      </c>
      <c r="L71" s="28">
        <v>20000</v>
      </c>
      <c r="M71" s="26">
        <v>70</v>
      </c>
      <c r="N71" s="28">
        <v>14000</v>
      </c>
      <c r="O71" s="28">
        <v>6000</v>
      </c>
      <c r="P71" s="28">
        <v>0</v>
      </c>
      <c r="Q71" s="34">
        <v>75</v>
      </c>
    </row>
    <row r="72" spans="1:17" ht="23.1" customHeight="1" x14ac:dyDescent="0.25">
      <c r="A72" s="1">
        <v>48</v>
      </c>
      <c r="B72" s="26" t="s">
        <v>17</v>
      </c>
      <c r="C72" s="27" t="s">
        <v>212</v>
      </c>
      <c r="D72" s="27" t="s">
        <v>213</v>
      </c>
      <c r="E72" s="27" t="s">
        <v>214</v>
      </c>
      <c r="F72" s="27" t="s">
        <v>75</v>
      </c>
      <c r="G72" s="27">
        <v>10179188768</v>
      </c>
      <c r="H72" s="27" t="str">
        <f t="shared" si="2"/>
        <v>101*****68</v>
      </c>
      <c r="I72" s="27">
        <v>55</v>
      </c>
      <c r="J72" s="26" t="s">
        <v>15</v>
      </c>
      <c r="K72" s="28">
        <v>20000</v>
      </c>
      <c r="L72" s="28">
        <v>20000</v>
      </c>
      <c r="M72" s="26">
        <v>70</v>
      </c>
      <c r="N72" s="28">
        <v>14000</v>
      </c>
      <c r="O72" s="28">
        <v>6000</v>
      </c>
      <c r="P72" s="28">
        <v>0</v>
      </c>
      <c r="Q72" s="34">
        <v>75</v>
      </c>
    </row>
    <row r="73" spans="1:17" ht="23.1" customHeight="1" x14ac:dyDescent="0.25">
      <c r="A73" s="1">
        <v>49</v>
      </c>
      <c r="B73" s="26" t="s">
        <v>30</v>
      </c>
      <c r="C73" s="27" t="s">
        <v>66</v>
      </c>
      <c r="D73" s="27" t="s">
        <v>215</v>
      </c>
      <c r="E73" s="27" t="s">
        <v>67</v>
      </c>
      <c r="F73" s="27" t="s">
        <v>216</v>
      </c>
      <c r="G73" s="27">
        <v>74323051476</v>
      </c>
      <c r="H73" s="27" t="str">
        <f t="shared" si="2"/>
        <v>743*****76</v>
      </c>
      <c r="I73" s="27">
        <v>55</v>
      </c>
      <c r="J73" s="26" t="s">
        <v>15</v>
      </c>
      <c r="K73" s="28">
        <v>17000</v>
      </c>
      <c r="L73" s="28">
        <v>17000</v>
      </c>
      <c r="M73" s="26">
        <v>70</v>
      </c>
      <c r="N73" s="28">
        <v>11900</v>
      </c>
      <c r="O73" s="28">
        <v>5100</v>
      </c>
      <c r="P73" s="28">
        <v>0</v>
      </c>
      <c r="Q73" s="33">
        <v>75</v>
      </c>
    </row>
    <row r="74" spans="1:17" ht="23.1" customHeight="1" x14ac:dyDescent="0.25">
      <c r="A74" s="1">
        <v>50</v>
      </c>
      <c r="B74" s="26" t="s">
        <v>17</v>
      </c>
      <c r="C74" s="27" t="s">
        <v>96</v>
      </c>
      <c r="D74" s="27" t="s">
        <v>217</v>
      </c>
      <c r="E74" s="27" t="s">
        <v>218</v>
      </c>
      <c r="F74" s="27" t="s">
        <v>219</v>
      </c>
      <c r="G74" s="27">
        <v>14812363468</v>
      </c>
      <c r="H74" s="27" t="str">
        <f t="shared" si="2"/>
        <v>148*****68</v>
      </c>
      <c r="I74" s="27">
        <v>57</v>
      </c>
      <c r="J74" s="26" t="s">
        <v>15</v>
      </c>
      <c r="K74" s="28">
        <v>20000</v>
      </c>
      <c r="L74" s="28">
        <v>20000</v>
      </c>
      <c r="M74" s="26">
        <v>70</v>
      </c>
      <c r="N74" s="28">
        <v>14000</v>
      </c>
      <c r="O74" s="28">
        <v>6000</v>
      </c>
      <c r="P74" s="28">
        <v>0</v>
      </c>
      <c r="Q74" s="33">
        <v>75</v>
      </c>
    </row>
    <row r="75" spans="1:17" ht="23.1" customHeight="1" x14ac:dyDescent="0.25">
      <c r="A75" s="1">
        <v>51</v>
      </c>
      <c r="B75" s="26" t="s">
        <v>27</v>
      </c>
      <c r="C75" s="27" t="s">
        <v>205</v>
      </c>
      <c r="D75" s="26" t="s">
        <v>220</v>
      </c>
      <c r="E75" s="27" t="s">
        <v>65</v>
      </c>
      <c r="F75" s="27" t="s">
        <v>221</v>
      </c>
      <c r="G75" s="27">
        <v>30431515934</v>
      </c>
      <c r="H75" s="27" t="str">
        <f t="shared" si="2"/>
        <v>304*****34</v>
      </c>
      <c r="I75" s="27">
        <v>57</v>
      </c>
      <c r="J75" s="26" t="s">
        <v>15</v>
      </c>
      <c r="K75" s="28">
        <v>20000</v>
      </c>
      <c r="L75" s="28">
        <v>20000</v>
      </c>
      <c r="M75" s="26">
        <v>70</v>
      </c>
      <c r="N75" s="28">
        <v>14000</v>
      </c>
      <c r="O75" s="28">
        <v>6000</v>
      </c>
      <c r="P75" s="28">
        <v>0</v>
      </c>
      <c r="Q75" s="34">
        <v>75</v>
      </c>
    </row>
    <row r="76" spans="1:17" ht="23.1" customHeight="1" x14ac:dyDescent="0.25">
      <c r="A76" s="1">
        <v>52</v>
      </c>
      <c r="B76" s="26" t="s">
        <v>17</v>
      </c>
      <c r="C76" s="27" t="s">
        <v>106</v>
      </c>
      <c r="D76" s="27" t="s">
        <v>222</v>
      </c>
      <c r="E76" s="27" t="s">
        <v>223</v>
      </c>
      <c r="F76" s="27" t="s">
        <v>224</v>
      </c>
      <c r="G76" s="27">
        <v>31937463354</v>
      </c>
      <c r="H76" s="27" t="str">
        <f t="shared" si="2"/>
        <v>319*****54</v>
      </c>
      <c r="I76" s="27">
        <v>58</v>
      </c>
      <c r="J76" s="26" t="s">
        <v>15</v>
      </c>
      <c r="K76" s="28">
        <v>20000</v>
      </c>
      <c r="L76" s="28">
        <v>20000</v>
      </c>
      <c r="M76" s="26">
        <v>70</v>
      </c>
      <c r="N76" s="28">
        <v>14000</v>
      </c>
      <c r="O76" s="28">
        <v>6000</v>
      </c>
      <c r="P76" s="28">
        <v>0</v>
      </c>
      <c r="Q76" s="33">
        <v>75</v>
      </c>
    </row>
    <row r="77" spans="1:17" ht="23.1" customHeight="1" x14ac:dyDescent="0.25">
      <c r="A77" s="1">
        <v>53</v>
      </c>
      <c r="B77" s="26" t="s">
        <v>30</v>
      </c>
      <c r="C77" s="27" t="s">
        <v>68</v>
      </c>
      <c r="D77" s="27" t="s">
        <v>225</v>
      </c>
      <c r="E77" s="27" t="s">
        <v>143</v>
      </c>
      <c r="F77" s="27" t="s">
        <v>226</v>
      </c>
      <c r="G77" s="27">
        <v>14154057018</v>
      </c>
      <c r="H77" s="27" t="str">
        <f t="shared" si="2"/>
        <v>141*****18</v>
      </c>
      <c r="I77" s="27">
        <v>58</v>
      </c>
      <c r="J77" s="26" t="s">
        <v>15</v>
      </c>
      <c r="K77" s="28">
        <v>17000</v>
      </c>
      <c r="L77" s="28">
        <v>17000</v>
      </c>
      <c r="M77" s="26">
        <v>70</v>
      </c>
      <c r="N77" s="28">
        <v>11900</v>
      </c>
      <c r="O77" s="28">
        <v>5100</v>
      </c>
      <c r="P77" s="28">
        <v>0</v>
      </c>
      <c r="Q77" s="33">
        <v>75</v>
      </c>
    </row>
    <row r="78" spans="1:17" ht="23.1" customHeight="1" x14ac:dyDescent="0.25">
      <c r="A78" s="1">
        <v>54</v>
      </c>
      <c r="B78" s="26" t="s">
        <v>17</v>
      </c>
      <c r="C78" s="27" t="s">
        <v>106</v>
      </c>
      <c r="D78" s="27" t="s">
        <v>227</v>
      </c>
      <c r="E78" s="27" t="s">
        <v>70</v>
      </c>
      <c r="F78" s="27" t="s">
        <v>21</v>
      </c>
      <c r="G78" s="27">
        <v>42635106726</v>
      </c>
      <c r="H78" s="27" t="str">
        <f t="shared" si="2"/>
        <v>426*****26</v>
      </c>
      <c r="I78" s="27">
        <v>60</v>
      </c>
      <c r="J78" s="26" t="s">
        <v>15</v>
      </c>
      <c r="K78" s="28">
        <v>20000</v>
      </c>
      <c r="L78" s="28">
        <v>20000</v>
      </c>
      <c r="M78" s="26">
        <v>70</v>
      </c>
      <c r="N78" s="28">
        <v>14000</v>
      </c>
      <c r="O78" s="28">
        <v>6000</v>
      </c>
      <c r="P78" s="28">
        <v>0</v>
      </c>
      <c r="Q78" s="34">
        <v>75</v>
      </c>
    </row>
    <row r="79" spans="1:17" ht="23.1" customHeight="1" x14ac:dyDescent="0.25">
      <c r="A79" s="44" t="s">
        <v>60</v>
      </c>
      <c r="B79" s="45"/>
      <c r="C79" s="45"/>
      <c r="D79" s="45"/>
      <c r="E79" s="45"/>
      <c r="F79" s="45"/>
      <c r="G79" s="45"/>
      <c r="H79" s="45"/>
      <c r="I79" s="45"/>
      <c r="J79" s="46"/>
      <c r="K79" s="6">
        <f>SUM(K61:K78)</f>
        <v>339000</v>
      </c>
      <c r="L79" s="6">
        <f>SUM(L61:L78)</f>
        <v>339000</v>
      </c>
      <c r="M79" s="7">
        <v>70</v>
      </c>
      <c r="N79" s="6">
        <f>SUM(N61:N78)</f>
        <v>237300</v>
      </c>
      <c r="O79" s="6">
        <f>SUM(O61:O78)</f>
        <v>101700</v>
      </c>
      <c r="P79" s="23">
        <f>SUM(P61:P78)</f>
        <v>0</v>
      </c>
      <c r="Q79" s="8"/>
    </row>
    <row r="80" spans="1:17" ht="23.1" customHeight="1" x14ac:dyDescent="0.25">
      <c r="A80" s="40" t="s">
        <v>14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23.1" customHeight="1" thickBot="1" x14ac:dyDescent="0.3"/>
    <row r="82" spans="1:17" ht="29.1" customHeight="1" thickBot="1" x14ac:dyDescent="0.3">
      <c r="A82" s="41" t="s">
        <v>354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</row>
    <row r="83" spans="1:17" ht="69.95" customHeight="1" thickBot="1" x14ac:dyDescent="0.3">
      <c r="A83" s="17" t="s">
        <v>11</v>
      </c>
      <c r="B83" s="17" t="s">
        <v>0</v>
      </c>
      <c r="C83" s="17" t="s">
        <v>12</v>
      </c>
      <c r="D83" s="17" t="s">
        <v>1</v>
      </c>
      <c r="E83" s="17" t="s">
        <v>2</v>
      </c>
      <c r="F83" s="17" t="s">
        <v>3</v>
      </c>
      <c r="G83" s="17" t="s">
        <v>13</v>
      </c>
      <c r="H83" s="17"/>
      <c r="I83" s="17" t="s">
        <v>4</v>
      </c>
      <c r="J83" s="17" t="s">
        <v>5</v>
      </c>
      <c r="K83" s="18" t="s">
        <v>39</v>
      </c>
      <c r="L83" s="18" t="s">
        <v>40</v>
      </c>
      <c r="M83" s="17" t="s">
        <v>6</v>
      </c>
      <c r="N83" s="17" t="s">
        <v>7</v>
      </c>
      <c r="O83" s="17" t="s">
        <v>8</v>
      </c>
      <c r="P83" s="18" t="s">
        <v>9</v>
      </c>
      <c r="Q83" s="17" t="s">
        <v>10</v>
      </c>
    </row>
    <row r="84" spans="1:17" ht="23.1" customHeight="1" x14ac:dyDescent="0.25">
      <c r="A84" s="25" t="s">
        <v>54</v>
      </c>
      <c r="B84" s="11"/>
      <c r="C84" s="11"/>
      <c r="D84" s="11"/>
      <c r="E84" s="11"/>
      <c r="F84" s="11"/>
      <c r="G84" s="11"/>
      <c r="H84" s="36"/>
      <c r="I84" s="11"/>
      <c r="J84" s="11"/>
      <c r="K84" s="11"/>
      <c r="L84" s="11"/>
      <c r="M84" s="11"/>
      <c r="N84" s="12"/>
      <c r="O84" s="10"/>
      <c r="P84" s="11"/>
      <c r="Q84" s="12"/>
    </row>
    <row r="85" spans="1:17" ht="23.1" customHeight="1" x14ac:dyDescent="0.25">
      <c r="A85" s="35">
        <v>55</v>
      </c>
      <c r="B85" s="26" t="s">
        <v>30</v>
      </c>
      <c r="C85" s="27" t="s">
        <v>91</v>
      </c>
      <c r="D85" s="27" t="s">
        <v>228</v>
      </c>
      <c r="E85" s="27" t="s">
        <v>65</v>
      </c>
      <c r="F85" s="27" t="s">
        <v>229</v>
      </c>
      <c r="G85" s="27">
        <v>33341417534</v>
      </c>
      <c r="H85" s="27" t="str">
        <f t="shared" ref="H85:H102" si="3">LEFT(G85,3)&amp;REPT("*",5)&amp;RIGHT(G85,2)</f>
        <v>333*****34</v>
      </c>
      <c r="I85" s="27">
        <v>62</v>
      </c>
      <c r="J85" s="26" t="s">
        <v>15</v>
      </c>
      <c r="K85" s="28">
        <v>17000</v>
      </c>
      <c r="L85" s="28">
        <v>17000</v>
      </c>
      <c r="M85" s="26">
        <v>70</v>
      </c>
      <c r="N85" s="28">
        <v>11900</v>
      </c>
      <c r="O85" s="28">
        <v>5100</v>
      </c>
      <c r="P85" s="28">
        <v>0</v>
      </c>
      <c r="Q85" s="33">
        <v>75</v>
      </c>
    </row>
    <row r="86" spans="1:17" ht="23.1" customHeight="1" x14ac:dyDescent="0.25">
      <c r="A86" s="35">
        <v>56</v>
      </c>
      <c r="B86" s="26" t="s">
        <v>17</v>
      </c>
      <c r="C86" s="27" t="s">
        <v>124</v>
      </c>
      <c r="D86" s="27" t="s">
        <v>230</v>
      </c>
      <c r="E86" s="27" t="s">
        <v>231</v>
      </c>
      <c r="F86" s="27" t="s">
        <v>183</v>
      </c>
      <c r="G86" s="27">
        <v>16184988454</v>
      </c>
      <c r="H86" s="27" t="str">
        <f t="shared" si="3"/>
        <v>161*****54</v>
      </c>
      <c r="I86" s="27">
        <v>65</v>
      </c>
      <c r="J86" s="26" t="s">
        <v>15</v>
      </c>
      <c r="K86" s="28">
        <v>20000</v>
      </c>
      <c r="L86" s="28">
        <v>20000</v>
      </c>
      <c r="M86" s="26">
        <v>70</v>
      </c>
      <c r="N86" s="28">
        <v>14000</v>
      </c>
      <c r="O86" s="28">
        <v>6000</v>
      </c>
      <c r="P86" s="28">
        <v>0</v>
      </c>
      <c r="Q86" s="33">
        <v>75</v>
      </c>
    </row>
    <row r="87" spans="1:17" ht="23.1" customHeight="1" x14ac:dyDescent="0.25">
      <c r="A87" s="35">
        <v>57</v>
      </c>
      <c r="B87" s="26" t="s">
        <v>30</v>
      </c>
      <c r="C87" s="27" t="s">
        <v>71</v>
      </c>
      <c r="D87" s="27" t="s">
        <v>232</v>
      </c>
      <c r="E87" s="27" t="s">
        <v>233</v>
      </c>
      <c r="F87" s="27" t="s">
        <v>234</v>
      </c>
      <c r="G87" s="27">
        <v>67426281062</v>
      </c>
      <c r="H87" s="27" t="str">
        <f t="shared" si="3"/>
        <v>674*****62</v>
      </c>
      <c r="I87" s="27">
        <v>65</v>
      </c>
      <c r="J87" s="26" t="s">
        <v>15</v>
      </c>
      <c r="K87" s="28">
        <v>17000</v>
      </c>
      <c r="L87" s="28">
        <v>17000</v>
      </c>
      <c r="M87" s="26">
        <v>70</v>
      </c>
      <c r="N87" s="28">
        <v>11900</v>
      </c>
      <c r="O87" s="28">
        <v>5100</v>
      </c>
      <c r="P87" s="28">
        <v>0</v>
      </c>
      <c r="Q87" s="33">
        <v>75</v>
      </c>
    </row>
    <row r="88" spans="1:17" ht="23.1" customHeight="1" x14ac:dyDescent="0.25">
      <c r="A88" s="35">
        <v>58</v>
      </c>
      <c r="B88" s="26" t="s">
        <v>17</v>
      </c>
      <c r="C88" s="27" t="s">
        <v>106</v>
      </c>
      <c r="D88" s="27" t="s">
        <v>235</v>
      </c>
      <c r="E88" s="27" t="s">
        <v>236</v>
      </c>
      <c r="F88" s="27" t="s">
        <v>19</v>
      </c>
      <c r="G88" s="27">
        <v>62365449290</v>
      </c>
      <c r="H88" s="27" t="str">
        <f t="shared" si="3"/>
        <v>623*****90</v>
      </c>
      <c r="I88" s="27">
        <v>21</v>
      </c>
      <c r="J88" s="26" t="s">
        <v>16</v>
      </c>
      <c r="K88" s="28">
        <v>20000</v>
      </c>
      <c r="L88" s="28">
        <v>20000</v>
      </c>
      <c r="M88" s="26">
        <v>70</v>
      </c>
      <c r="N88" s="28">
        <v>14000</v>
      </c>
      <c r="O88" s="28">
        <v>6000</v>
      </c>
      <c r="P88" s="28">
        <v>0</v>
      </c>
      <c r="Q88" s="34">
        <v>75</v>
      </c>
    </row>
    <row r="89" spans="1:17" ht="23.1" customHeight="1" x14ac:dyDescent="0.25">
      <c r="A89" s="35">
        <v>59</v>
      </c>
      <c r="B89" s="26" t="s">
        <v>17</v>
      </c>
      <c r="C89" s="27" t="s">
        <v>163</v>
      </c>
      <c r="D89" s="27" t="s">
        <v>237</v>
      </c>
      <c r="E89" s="27" t="s">
        <v>238</v>
      </c>
      <c r="F89" s="27" t="s">
        <v>24</v>
      </c>
      <c r="G89" s="27">
        <v>23354749524</v>
      </c>
      <c r="H89" s="27" t="str">
        <f t="shared" si="3"/>
        <v>233*****24</v>
      </c>
      <c r="I89" s="27">
        <v>29</v>
      </c>
      <c r="J89" s="26" t="s">
        <v>16</v>
      </c>
      <c r="K89" s="28">
        <v>20000</v>
      </c>
      <c r="L89" s="28">
        <v>20000</v>
      </c>
      <c r="M89" s="26">
        <v>70</v>
      </c>
      <c r="N89" s="28">
        <v>14000</v>
      </c>
      <c r="O89" s="28">
        <v>6000</v>
      </c>
      <c r="P89" s="28">
        <v>0</v>
      </c>
      <c r="Q89" s="29">
        <v>75</v>
      </c>
    </row>
    <row r="90" spans="1:17" ht="23.1" customHeight="1" x14ac:dyDescent="0.25">
      <c r="A90" s="35">
        <v>60</v>
      </c>
      <c r="B90" s="26" t="s">
        <v>17</v>
      </c>
      <c r="C90" s="27" t="s">
        <v>266</v>
      </c>
      <c r="D90" s="27" t="s">
        <v>267</v>
      </c>
      <c r="E90" s="27" t="s">
        <v>268</v>
      </c>
      <c r="F90" s="27" t="s">
        <v>269</v>
      </c>
      <c r="G90" s="27">
        <v>51613807494</v>
      </c>
      <c r="H90" s="27" t="str">
        <f t="shared" si="3"/>
        <v>516*****94</v>
      </c>
      <c r="I90" s="27">
        <v>33</v>
      </c>
      <c r="J90" s="26" t="s">
        <v>16</v>
      </c>
      <c r="K90" s="28">
        <v>20000</v>
      </c>
      <c r="L90" s="28">
        <v>20000</v>
      </c>
      <c r="M90" s="26">
        <v>70</v>
      </c>
      <c r="N90" s="28">
        <v>14000</v>
      </c>
      <c r="O90" s="28">
        <v>6000</v>
      </c>
      <c r="P90" s="28">
        <v>0</v>
      </c>
      <c r="Q90" s="33">
        <v>75</v>
      </c>
    </row>
    <row r="91" spans="1:17" ht="23.1" customHeight="1" x14ac:dyDescent="0.25">
      <c r="A91" s="35">
        <v>61</v>
      </c>
      <c r="B91" s="26" t="s">
        <v>17</v>
      </c>
      <c r="C91" s="27" t="s">
        <v>132</v>
      </c>
      <c r="D91" s="27" t="s">
        <v>239</v>
      </c>
      <c r="E91" s="27" t="s">
        <v>240</v>
      </c>
      <c r="F91" s="27" t="s">
        <v>34</v>
      </c>
      <c r="G91" s="27">
        <v>17861932692</v>
      </c>
      <c r="H91" s="27" t="str">
        <f t="shared" si="3"/>
        <v>178*****92</v>
      </c>
      <c r="I91" s="27">
        <v>42</v>
      </c>
      <c r="J91" s="26" t="s">
        <v>16</v>
      </c>
      <c r="K91" s="28">
        <v>20000</v>
      </c>
      <c r="L91" s="28">
        <v>20000</v>
      </c>
      <c r="M91" s="26">
        <v>70</v>
      </c>
      <c r="N91" s="28">
        <v>14000</v>
      </c>
      <c r="O91" s="28">
        <v>6000</v>
      </c>
      <c r="P91" s="28">
        <v>0</v>
      </c>
      <c r="Q91" s="34">
        <v>75</v>
      </c>
    </row>
    <row r="92" spans="1:17" ht="23.1" customHeight="1" x14ac:dyDescent="0.25">
      <c r="A92" s="35">
        <v>62</v>
      </c>
      <c r="B92" s="26" t="s">
        <v>17</v>
      </c>
      <c r="C92" s="27" t="s">
        <v>96</v>
      </c>
      <c r="D92" s="27" t="s">
        <v>241</v>
      </c>
      <c r="E92" s="27" t="s">
        <v>94</v>
      </c>
      <c r="F92" s="27" t="s">
        <v>242</v>
      </c>
      <c r="G92" s="27">
        <v>28796568900</v>
      </c>
      <c r="H92" s="27" t="str">
        <f t="shared" si="3"/>
        <v>287*****00</v>
      </c>
      <c r="I92" s="27">
        <v>42</v>
      </c>
      <c r="J92" s="26" t="s">
        <v>16</v>
      </c>
      <c r="K92" s="28">
        <v>20000</v>
      </c>
      <c r="L92" s="28">
        <v>20000</v>
      </c>
      <c r="M92" s="26">
        <v>70</v>
      </c>
      <c r="N92" s="28">
        <v>14000</v>
      </c>
      <c r="O92" s="28">
        <v>6000</v>
      </c>
      <c r="P92" s="28">
        <v>0</v>
      </c>
      <c r="Q92" s="33">
        <v>75</v>
      </c>
    </row>
    <row r="93" spans="1:17" ht="23.1" customHeight="1" x14ac:dyDescent="0.25">
      <c r="A93" s="35">
        <v>63</v>
      </c>
      <c r="B93" s="26" t="s">
        <v>17</v>
      </c>
      <c r="C93" s="27" t="s">
        <v>132</v>
      </c>
      <c r="D93" s="27" t="s">
        <v>243</v>
      </c>
      <c r="E93" s="27" t="s">
        <v>86</v>
      </c>
      <c r="F93" s="27" t="s">
        <v>25</v>
      </c>
      <c r="G93" s="27">
        <v>16997961446</v>
      </c>
      <c r="H93" s="27" t="str">
        <f t="shared" si="3"/>
        <v>169*****46</v>
      </c>
      <c r="I93" s="27">
        <v>43</v>
      </c>
      <c r="J93" s="26" t="s">
        <v>16</v>
      </c>
      <c r="K93" s="28">
        <v>20000</v>
      </c>
      <c r="L93" s="28">
        <v>20000</v>
      </c>
      <c r="M93" s="26">
        <v>70</v>
      </c>
      <c r="N93" s="28">
        <v>14000</v>
      </c>
      <c r="O93" s="28">
        <v>6000</v>
      </c>
      <c r="P93" s="28">
        <v>0</v>
      </c>
      <c r="Q93" s="33">
        <v>75</v>
      </c>
    </row>
    <row r="94" spans="1:17" ht="23.1" customHeight="1" x14ac:dyDescent="0.25">
      <c r="A94" s="35">
        <v>64</v>
      </c>
      <c r="B94" s="26" t="s">
        <v>30</v>
      </c>
      <c r="C94" s="27" t="s">
        <v>66</v>
      </c>
      <c r="D94" s="27" t="s">
        <v>244</v>
      </c>
      <c r="E94" s="27" t="s">
        <v>245</v>
      </c>
      <c r="F94" s="27" t="s">
        <v>246</v>
      </c>
      <c r="G94" s="27">
        <v>47302955768</v>
      </c>
      <c r="H94" s="27" t="str">
        <f t="shared" si="3"/>
        <v>473*****68</v>
      </c>
      <c r="I94" s="27">
        <v>60</v>
      </c>
      <c r="J94" s="26" t="s">
        <v>16</v>
      </c>
      <c r="K94" s="28">
        <v>20000</v>
      </c>
      <c r="L94" s="28">
        <v>20000</v>
      </c>
      <c r="M94" s="26">
        <v>70</v>
      </c>
      <c r="N94" s="28">
        <v>14000</v>
      </c>
      <c r="O94" s="28">
        <v>6000</v>
      </c>
      <c r="P94" s="28">
        <v>0</v>
      </c>
      <c r="Q94" s="33">
        <v>75</v>
      </c>
    </row>
    <row r="95" spans="1:17" ht="23.1" customHeight="1" x14ac:dyDescent="0.25">
      <c r="A95" s="35">
        <v>65</v>
      </c>
      <c r="B95" s="26" t="s">
        <v>17</v>
      </c>
      <c r="C95" s="27" t="s">
        <v>106</v>
      </c>
      <c r="D95" s="27" t="s">
        <v>247</v>
      </c>
      <c r="E95" s="27" t="s">
        <v>248</v>
      </c>
      <c r="F95" s="27" t="s">
        <v>179</v>
      </c>
      <c r="G95" s="27">
        <v>70420180798</v>
      </c>
      <c r="H95" s="27" t="str">
        <f t="shared" si="3"/>
        <v>704*****98</v>
      </c>
      <c r="I95" s="27">
        <v>37</v>
      </c>
      <c r="J95" s="26" t="s">
        <v>15</v>
      </c>
      <c r="K95" s="28">
        <v>20000</v>
      </c>
      <c r="L95" s="28">
        <v>20000</v>
      </c>
      <c r="M95" s="26">
        <v>70</v>
      </c>
      <c r="N95" s="28">
        <v>14000</v>
      </c>
      <c r="O95" s="28">
        <v>6000</v>
      </c>
      <c r="P95" s="28">
        <v>0</v>
      </c>
      <c r="Q95" s="33">
        <v>70</v>
      </c>
    </row>
    <row r="96" spans="1:17" ht="23.1" customHeight="1" x14ac:dyDescent="0.25">
      <c r="A96" s="35">
        <v>66</v>
      </c>
      <c r="B96" s="26" t="s">
        <v>30</v>
      </c>
      <c r="C96" s="27" t="s">
        <v>78</v>
      </c>
      <c r="D96" s="27" t="s">
        <v>249</v>
      </c>
      <c r="E96" s="27" t="s">
        <v>250</v>
      </c>
      <c r="F96" s="27" t="s">
        <v>102</v>
      </c>
      <c r="G96" s="27">
        <v>65617341328</v>
      </c>
      <c r="H96" s="27" t="str">
        <f t="shared" si="3"/>
        <v>656*****28</v>
      </c>
      <c r="I96" s="27">
        <v>40</v>
      </c>
      <c r="J96" s="26" t="s">
        <v>15</v>
      </c>
      <c r="K96" s="28">
        <v>17000</v>
      </c>
      <c r="L96" s="28">
        <v>17000</v>
      </c>
      <c r="M96" s="26">
        <v>70</v>
      </c>
      <c r="N96" s="28">
        <v>11900</v>
      </c>
      <c r="O96" s="28">
        <v>5100</v>
      </c>
      <c r="P96" s="28">
        <v>0</v>
      </c>
      <c r="Q96" s="33">
        <v>70</v>
      </c>
    </row>
    <row r="97" spans="1:17" ht="23.1" customHeight="1" x14ac:dyDescent="0.25">
      <c r="A97" s="35">
        <v>67</v>
      </c>
      <c r="B97" s="26" t="s">
        <v>17</v>
      </c>
      <c r="C97" s="27" t="s">
        <v>163</v>
      </c>
      <c r="D97" s="27" t="s">
        <v>251</v>
      </c>
      <c r="E97" s="27" t="s">
        <v>252</v>
      </c>
      <c r="F97" s="27" t="s">
        <v>253</v>
      </c>
      <c r="G97" s="27">
        <v>69436213576</v>
      </c>
      <c r="H97" s="27" t="str">
        <f t="shared" si="3"/>
        <v>694*****76</v>
      </c>
      <c r="I97" s="27">
        <v>41</v>
      </c>
      <c r="J97" s="26" t="s">
        <v>15</v>
      </c>
      <c r="K97" s="28">
        <v>20000</v>
      </c>
      <c r="L97" s="28">
        <v>20000</v>
      </c>
      <c r="M97" s="26">
        <v>70</v>
      </c>
      <c r="N97" s="28">
        <v>14000</v>
      </c>
      <c r="O97" s="28">
        <v>6000</v>
      </c>
      <c r="P97" s="28">
        <v>0</v>
      </c>
      <c r="Q97" s="33">
        <v>70</v>
      </c>
    </row>
    <row r="98" spans="1:17" ht="23.1" customHeight="1" x14ac:dyDescent="0.25">
      <c r="A98" s="35">
        <v>68</v>
      </c>
      <c r="B98" s="26" t="s">
        <v>38</v>
      </c>
      <c r="C98" s="27" t="s">
        <v>87</v>
      </c>
      <c r="D98" s="26" t="s">
        <v>254</v>
      </c>
      <c r="E98" s="27" t="s">
        <v>153</v>
      </c>
      <c r="F98" s="27" t="s">
        <v>255</v>
      </c>
      <c r="G98" s="27">
        <v>21928003454</v>
      </c>
      <c r="H98" s="27" t="str">
        <f t="shared" si="3"/>
        <v>219*****54</v>
      </c>
      <c r="I98" s="27">
        <v>42</v>
      </c>
      <c r="J98" s="26" t="s">
        <v>15</v>
      </c>
      <c r="K98" s="28">
        <v>20000</v>
      </c>
      <c r="L98" s="28">
        <v>20000</v>
      </c>
      <c r="M98" s="26">
        <v>70</v>
      </c>
      <c r="N98" s="28">
        <v>14000</v>
      </c>
      <c r="O98" s="28">
        <v>6000</v>
      </c>
      <c r="P98" s="28">
        <v>0</v>
      </c>
      <c r="Q98" s="34">
        <v>70</v>
      </c>
    </row>
    <row r="99" spans="1:17" ht="23.1" customHeight="1" x14ac:dyDescent="0.25">
      <c r="A99" s="35">
        <v>69</v>
      </c>
      <c r="B99" s="26" t="s">
        <v>30</v>
      </c>
      <c r="C99" s="27" t="s">
        <v>66</v>
      </c>
      <c r="D99" s="27" t="s">
        <v>256</v>
      </c>
      <c r="E99" s="27" t="s">
        <v>73</v>
      </c>
      <c r="F99" s="27" t="s">
        <v>199</v>
      </c>
      <c r="G99" s="27">
        <v>10002195468</v>
      </c>
      <c r="H99" s="27" t="str">
        <f t="shared" si="3"/>
        <v>100*****68</v>
      </c>
      <c r="I99" s="27">
        <v>43</v>
      </c>
      <c r="J99" s="26" t="s">
        <v>15</v>
      </c>
      <c r="K99" s="28">
        <v>17000</v>
      </c>
      <c r="L99" s="28">
        <v>17000</v>
      </c>
      <c r="M99" s="26">
        <v>70</v>
      </c>
      <c r="N99" s="28">
        <v>11900</v>
      </c>
      <c r="O99" s="28">
        <v>5100</v>
      </c>
      <c r="P99" s="28">
        <v>0</v>
      </c>
      <c r="Q99" s="33">
        <v>70</v>
      </c>
    </row>
    <row r="100" spans="1:17" ht="23.1" customHeight="1" x14ac:dyDescent="0.25">
      <c r="A100" s="35">
        <v>70</v>
      </c>
      <c r="B100" s="26" t="s">
        <v>27</v>
      </c>
      <c r="C100" s="27" t="s">
        <v>257</v>
      </c>
      <c r="D100" s="26" t="s">
        <v>258</v>
      </c>
      <c r="E100" s="27" t="s">
        <v>65</v>
      </c>
      <c r="F100" s="27" t="s">
        <v>259</v>
      </c>
      <c r="G100" s="27">
        <v>68950231936</v>
      </c>
      <c r="H100" s="27" t="str">
        <f t="shared" si="3"/>
        <v>689*****36</v>
      </c>
      <c r="I100" s="27">
        <v>43</v>
      </c>
      <c r="J100" s="26" t="s">
        <v>15</v>
      </c>
      <c r="K100" s="28">
        <v>20000</v>
      </c>
      <c r="L100" s="28">
        <v>20000</v>
      </c>
      <c r="M100" s="26">
        <v>70</v>
      </c>
      <c r="N100" s="28">
        <v>14000</v>
      </c>
      <c r="O100" s="28">
        <v>6000</v>
      </c>
      <c r="P100" s="28">
        <v>0</v>
      </c>
      <c r="Q100" s="34">
        <v>70</v>
      </c>
    </row>
    <row r="101" spans="1:17" ht="23.1" customHeight="1" x14ac:dyDescent="0.25">
      <c r="A101" s="35">
        <v>71</v>
      </c>
      <c r="B101" s="26" t="s">
        <v>38</v>
      </c>
      <c r="C101" s="27" t="s">
        <v>87</v>
      </c>
      <c r="D101" s="26" t="s">
        <v>260</v>
      </c>
      <c r="E101" s="27" t="s">
        <v>261</v>
      </c>
      <c r="F101" s="27" t="s">
        <v>262</v>
      </c>
      <c r="G101" s="27">
        <v>22096014600</v>
      </c>
      <c r="H101" s="27" t="str">
        <f t="shared" si="3"/>
        <v>220*****00</v>
      </c>
      <c r="I101" s="27">
        <v>64</v>
      </c>
      <c r="J101" s="26" t="s">
        <v>15</v>
      </c>
      <c r="K101" s="28">
        <v>20000</v>
      </c>
      <c r="L101" s="28">
        <v>20000</v>
      </c>
      <c r="M101" s="26">
        <v>70</v>
      </c>
      <c r="N101" s="28">
        <v>14000</v>
      </c>
      <c r="O101" s="28">
        <v>6000</v>
      </c>
      <c r="P101" s="28">
        <v>0</v>
      </c>
      <c r="Q101" s="34">
        <v>70</v>
      </c>
    </row>
    <row r="102" spans="1:17" ht="23.1" customHeight="1" x14ac:dyDescent="0.25">
      <c r="A102" s="35">
        <v>72</v>
      </c>
      <c r="B102" s="26" t="s">
        <v>30</v>
      </c>
      <c r="C102" s="27" t="s">
        <v>66</v>
      </c>
      <c r="D102" s="27" t="s">
        <v>263</v>
      </c>
      <c r="E102" s="27" t="s">
        <v>264</v>
      </c>
      <c r="F102" s="27" t="s">
        <v>81</v>
      </c>
      <c r="G102" s="27">
        <v>75304018402</v>
      </c>
      <c r="H102" s="27" t="str">
        <f t="shared" si="3"/>
        <v>753*****02</v>
      </c>
      <c r="I102" s="27">
        <v>68</v>
      </c>
      <c r="J102" s="26" t="s">
        <v>15</v>
      </c>
      <c r="K102" s="28">
        <v>17000</v>
      </c>
      <c r="L102" s="28">
        <v>17000</v>
      </c>
      <c r="M102" s="26">
        <v>70</v>
      </c>
      <c r="N102" s="28">
        <v>11900</v>
      </c>
      <c r="O102" s="28">
        <v>5100</v>
      </c>
      <c r="P102" s="28">
        <v>0</v>
      </c>
      <c r="Q102" s="33">
        <v>70</v>
      </c>
    </row>
    <row r="103" spans="1:17" ht="23.1" customHeight="1" x14ac:dyDescent="0.25">
      <c r="A103" s="44" t="s">
        <v>61</v>
      </c>
      <c r="B103" s="45"/>
      <c r="C103" s="45"/>
      <c r="D103" s="45"/>
      <c r="E103" s="45"/>
      <c r="F103" s="45"/>
      <c r="G103" s="45"/>
      <c r="H103" s="45"/>
      <c r="I103" s="45"/>
      <c r="J103" s="46"/>
      <c r="K103" s="6">
        <f>SUM(K85:K102)</f>
        <v>345000</v>
      </c>
      <c r="L103" s="6">
        <f>SUM(L85:L102)</f>
        <v>345000</v>
      </c>
      <c r="M103" s="7">
        <v>70</v>
      </c>
      <c r="N103" s="6">
        <f>SUM(N85:N102)</f>
        <v>241500</v>
      </c>
      <c r="O103" s="6">
        <f>SUM(O85:O102)</f>
        <v>103500</v>
      </c>
      <c r="P103" s="23">
        <f>SUM(P85:P102)</f>
        <v>0</v>
      </c>
      <c r="Q103" s="8"/>
    </row>
    <row r="104" spans="1:17" ht="14.2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23.1" customHeight="1" x14ac:dyDescent="0.25">
      <c r="A105" s="40" t="s">
        <v>14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ht="23.1" customHeight="1" thickBot="1" x14ac:dyDescent="0.3"/>
    <row r="107" spans="1:17" ht="29.1" customHeight="1" thickBot="1" x14ac:dyDescent="0.3">
      <c r="A107" s="41" t="s">
        <v>354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3"/>
    </row>
    <row r="108" spans="1:17" ht="69.95" customHeight="1" thickBot="1" x14ac:dyDescent="0.3">
      <c r="A108" s="17" t="s">
        <v>11</v>
      </c>
      <c r="B108" s="17" t="s">
        <v>0</v>
      </c>
      <c r="C108" s="17" t="s">
        <v>12</v>
      </c>
      <c r="D108" s="17" t="s">
        <v>1</v>
      </c>
      <c r="E108" s="17" t="s">
        <v>2</v>
      </c>
      <c r="F108" s="17" t="s">
        <v>3</v>
      </c>
      <c r="G108" s="17" t="s">
        <v>13</v>
      </c>
      <c r="H108" s="17"/>
      <c r="I108" s="17" t="s">
        <v>4</v>
      </c>
      <c r="J108" s="17" t="s">
        <v>5</v>
      </c>
      <c r="K108" s="18" t="s">
        <v>39</v>
      </c>
      <c r="L108" s="18" t="s">
        <v>40</v>
      </c>
      <c r="M108" s="17" t="s">
        <v>6</v>
      </c>
      <c r="N108" s="17" t="s">
        <v>7</v>
      </c>
      <c r="O108" s="17" t="s">
        <v>8</v>
      </c>
      <c r="P108" s="18" t="s">
        <v>9</v>
      </c>
      <c r="Q108" s="17" t="s">
        <v>10</v>
      </c>
    </row>
    <row r="109" spans="1:17" ht="24.75" customHeight="1" x14ac:dyDescent="0.25">
      <c r="A109" s="25" t="s">
        <v>54</v>
      </c>
      <c r="B109" s="11"/>
      <c r="C109" s="11"/>
      <c r="D109" s="11"/>
      <c r="E109" s="11"/>
      <c r="F109" s="11"/>
      <c r="G109" s="11"/>
      <c r="H109" s="36"/>
      <c r="I109" s="11"/>
      <c r="J109" s="11"/>
      <c r="K109" s="11"/>
      <c r="L109" s="11"/>
      <c r="M109" s="11"/>
      <c r="N109" s="11"/>
      <c r="O109" s="11"/>
      <c r="P109" s="11"/>
      <c r="Q109" s="24"/>
    </row>
    <row r="110" spans="1:17" ht="24" customHeight="1" x14ac:dyDescent="0.25">
      <c r="A110" s="32">
        <v>73</v>
      </c>
      <c r="B110" s="26" t="s">
        <v>17</v>
      </c>
      <c r="C110" s="27" t="s">
        <v>124</v>
      </c>
      <c r="D110" s="27" t="s">
        <v>265</v>
      </c>
      <c r="E110" s="27" t="s">
        <v>178</v>
      </c>
      <c r="F110" s="27" t="s">
        <v>22</v>
      </c>
      <c r="G110" s="27">
        <v>70819167324</v>
      </c>
      <c r="H110" s="27" t="str">
        <f t="shared" ref="H110:H127" si="4">LEFT(G110,3)&amp;REPT("*",5)&amp;RIGHT(G110,2)</f>
        <v>708*****24</v>
      </c>
      <c r="I110" s="27">
        <v>78</v>
      </c>
      <c r="J110" s="26" t="s">
        <v>15</v>
      </c>
      <c r="K110" s="28">
        <v>20000</v>
      </c>
      <c r="L110" s="28">
        <v>20000</v>
      </c>
      <c r="M110" s="26">
        <v>70</v>
      </c>
      <c r="N110" s="28">
        <v>14000</v>
      </c>
      <c r="O110" s="28">
        <v>6000</v>
      </c>
      <c r="P110" s="28">
        <v>0</v>
      </c>
      <c r="Q110" s="33">
        <v>70</v>
      </c>
    </row>
    <row r="111" spans="1:17" ht="24" customHeight="1" x14ac:dyDescent="0.25">
      <c r="A111" s="32">
        <v>74</v>
      </c>
      <c r="B111" s="26" t="s">
        <v>27</v>
      </c>
      <c r="C111" s="27" t="s">
        <v>257</v>
      </c>
      <c r="D111" s="26" t="s">
        <v>270</v>
      </c>
      <c r="E111" s="27" t="s">
        <v>86</v>
      </c>
      <c r="F111" s="27" t="s">
        <v>271</v>
      </c>
      <c r="G111" s="27">
        <v>30617509832</v>
      </c>
      <c r="H111" s="27" t="str">
        <f t="shared" si="4"/>
        <v>306*****32</v>
      </c>
      <c r="I111" s="27">
        <v>33</v>
      </c>
      <c r="J111" s="26" t="s">
        <v>16</v>
      </c>
      <c r="K111" s="28">
        <v>20000</v>
      </c>
      <c r="L111" s="28">
        <v>20000</v>
      </c>
      <c r="M111" s="26">
        <v>70</v>
      </c>
      <c r="N111" s="28">
        <v>14000</v>
      </c>
      <c r="O111" s="28">
        <v>6000</v>
      </c>
      <c r="P111" s="28">
        <v>0</v>
      </c>
      <c r="Q111" s="34">
        <v>70</v>
      </c>
    </row>
    <row r="112" spans="1:17" ht="24" customHeight="1" x14ac:dyDescent="0.25">
      <c r="A112" s="32">
        <v>75</v>
      </c>
      <c r="B112" s="26" t="s">
        <v>30</v>
      </c>
      <c r="C112" s="27" t="s">
        <v>78</v>
      </c>
      <c r="D112" s="27" t="s">
        <v>272</v>
      </c>
      <c r="E112" s="27" t="s">
        <v>83</v>
      </c>
      <c r="F112" s="27" t="s">
        <v>95</v>
      </c>
      <c r="G112" s="27">
        <v>41204155226</v>
      </c>
      <c r="H112" s="27" t="str">
        <f t="shared" si="4"/>
        <v>412*****26</v>
      </c>
      <c r="I112" s="27">
        <v>35</v>
      </c>
      <c r="J112" s="26" t="s">
        <v>16</v>
      </c>
      <c r="K112" s="28">
        <v>17000</v>
      </c>
      <c r="L112" s="28">
        <v>17000</v>
      </c>
      <c r="M112" s="26">
        <v>70</v>
      </c>
      <c r="N112" s="28">
        <v>11900</v>
      </c>
      <c r="O112" s="28">
        <v>5100</v>
      </c>
      <c r="P112" s="28">
        <v>0</v>
      </c>
      <c r="Q112" s="33">
        <v>70</v>
      </c>
    </row>
    <row r="113" spans="1:17" ht="24" customHeight="1" x14ac:dyDescent="0.25">
      <c r="A113" s="32">
        <v>76</v>
      </c>
      <c r="B113" s="26" t="s">
        <v>20</v>
      </c>
      <c r="C113" s="27" t="s">
        <v>92</v>
      </c>
      <c r="D113" s="27" t="s">
        <v>273</v>
      </c>
      <c r="E113" s="27" t="s">
        <v>274</v>
      </c>
      <c r="F113" s="27" t="s">
        <v>275</v>
      </c>
      <c r="G113" s="27">
        <v>34936614512</v>
      </c>
      <c r="H113" s="27" t="str">
        <f t="shared" si="4"/>
        <v>349*****12</v>
      </c>
      <c r="I113" s="27">
        <v>43</v>
      </c>
      <c r="J113" s="26" t="s">
        <v>16</v>
      </c>
      <c r="K113" s="28">
        <v>20000</v>
      </c>
      <c r="L113" s="28">
        <v>20000</v>
      </c>
      <c r="M113" s="26">
        <v>70</v>
      </c>
      <c r="N113" s="28">
        <v>14000</v>
      </c>
      <c r="O113" s="28">
        <v>6000</v>
      </c>
      <c r="P113" s="28">
        <v>0</v>
      </c>
      <c r="Q113" s="33">
        <v>70</v>
      </c>
    </row>
    <row r="114" spans="1:17" ht="24" customHeight="1" x14ac:dyDescent="0.25">
      <c r="A114" s="32">
        <v>77</v>
      </c>
      <c r="B114" s="26" t="s">
        <v>17</v>
      </c>
      <c r="C114" s="27" t="s">
        <v>106</v>
      </c>
      <c r="D114" s="27" t="s">
        <v>276</v>
      </c>
      <c r="E114" s="27" t="s">
        <v>80</v>
      </c>
      <c r="F114" s="27" t="s">
        <v>224</v>
      </c>
      <c r="G114" s="27">
        <v>31976462042</v>
      </c>
      <c r="H114" s="27" t="str">
        <f t="shared" si="4"/>
        <v>319*****42</v>
      </c>
      <c r="I114" s="27">
        <v>45</v>
      </c>
      <c r="J114" s="26" t="s">
        <v>16</v>
      </c>
      <c r="K114" s="28">
        <v>20000</v>
      </c>
      <c r="L114" s="28">
        <v>20000</v>
      </c>
      <c r="M114" s="26">
        <v>70</v>
      </c>
      <c r="N114" s="28">
        <v>14000</v>
      </c>
      <c r="O114" s="28">
        <v>6000</v>
      </c>
      <c r="P114" s="28">
        <v>0</v>
      </c>
      <c r="Q114" s="33">
        <v>70</v>
      </c>
    </row>
    <row r="115" spans="1:17" ht="24" customHeight="1" x14ac:dyDescent="0.25">
      <c r="A115" s="32">
        <v>78</v>
      </c>
      <c r="B115" s="26" t="s">
        <v>17</v>
      </c>
      <c r="C115" s="27" t="s">
        <v>106</v>
      </c>
      <c r="D115" s="27" t="s">
        <v>277</v>
      </c>
      <c r="E115" s="27" t="s">
        <v>278</v>
      </c>
      <c r="F115" s="27" t="s">
        <v>279</v>
      </c>
      <c r="G115" s="27">
        <v>35369348944</v>
      </c>
      <c r="H115" s="27" t="str">
        <f t="shared" si="4"/>
        <v>353*****44</v>
      </c>
      <c r="I115" s="27">
        <v>45</v>
      </c>
      <c r="J115" s="26" t="s">
        <v>16</v>
      </c>
      <c r="K115" s="28">
        <v>20000</v>
      </c>
      <c r="L115" s="28">
        <v>20000</v>
      </c>
      <c r="M115" s="26">
        <v>70</v>
      </c>
      <c r="N115" s="28">
        <v>14000</v>
      </c>
      <c r="O115" s="28">
        <v>6000</v>
      </c>
      <c r="P115" s="28">
        <v>0</v>
      </c>
      <c r="Q115" s="33">
        <v>70</v>
      </c>
    </row>
    <row r="116" spans="1:17" ht="24" customHeight="1" x14ac:dyDescent="0.25">
      <c r="A116" s="32">
        <v>79</v>
      </c>
      <c r="B116" s="26" t="s">
        <v>17</v>
      </c>
      <c r="C116" s="27" t="s">
        <v>266</v>
      </c>
      <c r="D116" s="27" t="s">
        <v>280</v>
      </c>
      <c r="E116" s="27" t="s">
        <v>281</v>
      </c>
      <c r="F116" s="27" t="s">
        <v>282</v>
      </c>
      <c r="G116" s="27">
        <v>52306784320</v>
      </c>
      <c r="H116" s="27" t="str">
        <f t="shared" si="4"/>
        <v>523*****20</v>
      </c>
      <c r="I116" s="27">
        <v>47</v>
      </c>
      <c r="J116" s="26" t="s">
        <v>16</v>
      </c>
      <c r="K116" s="28">
        <v>20000</v>
      </c>
      <c r="L116" s="28">
        <v>20000</v>
      </c>
      <c r="M116" s="26">
        <v>70</v>
      </c>
      <c r="N116" s="28">
        <v>14000</v>
      </c>
      <c r="O116" s="28">
        <v>6000</v>
      </c>
      <c r="P116" s="28">
        <v>0</v>
      </c>
      <c r="Q116" s="33">
        <v>70</v>
      </c>
    </row>
    <row r="117" spans="1:17" ht="24" customHeight="1" x14ac:dyDescent="0.25">
      <c r="A117" s="32">
        <v>80</v>
      </c>
      <c r="B117" s="26" t="s">
        <v>17</v>
      </c>
      <c r="C117" s="27" t="s">
        <v>166</v>
      </c>
      <c r="D117" s="27" t="s">
        <v>283</v>
      </c>
      <c r="E117" s="27" t="s">
        <v>80</v>
      </c>
      <c r="F117" s="27" t="s">
        <v>34</v>
      </c>
      <c r="G117" s="27">
        <v>36581308532</v>
      </c>
      <c r="H117" s="27" t="str">
        <f t="shared" si="4"/>
        <v>365*****32</v>
      </c>
      <c r="I117" s="27">
        <v>48</v>
      </c>
      <c r="J117" s="26" t="s">
        <v>16</v>
      </c>
      <c r="K117" s="28">
        <v>20000</v>
      </c>
      <c r="L117" s="28">
        <v>20000</v>
      </c>
      <c r="M117" s="26">
        <v>70</v>
      </c>
      <c r="N117" s="28">
        <v>14000</v>
      </c>
      <c r="O117" s="28">
        <v>6000</v>
      </c>
      <c r="P117" s="28">
        <v>0</v>
      </c>
      <c r="Q117" s="34">
        <v>70</v>
      </c>
    </row>
    <row r="118" spans="1:17" ht="24" customHeight="1" x14ac:dyDescent="0.25">
      <c r="A118" s="32">
        <v>81</v>
      </c>
      <c r="B118" s="26" t="s">
        <v>17</v>
      </c>
      <c r="C118" s="27" t="s">
        <v>284</v>
      </c>
      <c r="D118" s="27" t="s">
        <v>285</v>
      </c>
      <c r="E118" s="27" t="s">
        <v>286</v>
      </c>
      <c r="F118" s="27" t="s">
        <v>287</v>
      </c>
      <c r="G118" s="27">
        <v>24137723380</v>
      </c>
      <c r="H118" s="27" t="str">
        <f t="shared" si="4"/>
        <v>241*****80</v>
      </c>
      <c r="I118" s="27">
        <v>48</v>
      </c>
      <c r="J118" s="26" t="s">
        <v>16</v>
      </c>
      <c r="K118" s="28">
        <v>20000</v>
      </c>
      <c r="L118" s="28">
        <v>20000</v>
      </c>
      <c r="M118" s="26">
        <v>70</v>
      </c>
      <c r="N118" s="28">
        <v>14000</v>
      </c>
      <c r="O118" s="28">
        <v>6000</v>
      </c>
      <c r="P118" s="28">
        <v>0</v>
      </c>
      <c r="Q118" s="34">
        <v>70</v>
      </c>
    </row>
    <row r="119" spans="1:17" ht="24" customHeight="1" x14ac:dyDescent="0.25">
      <c r="A119" s="32">
        <v>82</v>
      </c>
      <c r="B119" s="26" t="s">
        <v>17</v>
      </c>
      <c r="C119" s="27" t="s">
        <v>106</v>
      </c>
      <c r="D119" s="27" t="s">
        <v>288</v>
      </c>
      <c r="E119" s="27" t="s">
        <v>289</v>
      </c>
      <c r="F119" s="27" t="s">
        <v>279</v>
      </c>
      <c r="G119" s="27">
        <v>35420347244</v>
      </c>
      <c r="H119" s="27" t="str">
        <f t="shared" si="4"/>
        <v>354*****44</v>
      </c>
      <c r="I119" s="27">
        <v>49</v>
      </c>
      <c r="J119" s="26" t="s">
        <v>16</v>
      </c>
      <c r="K119" s="28">
        <v>20000</v>
      </c>
      <c r="L119" s="28">
        <v>20000</v>
      </c>
      <c r="M119" s="26">
        <v>70</v>
      </c>
      <c r="N119" s="28">
        <v>14000</v>
      </c>
      <c r="O119" s="28">
        <v>6000</v>
      </c>
      <c r="P119" s="28">
        <v>0</v>
      </c>
      <c r="Q119" s="34">
        <v>70</v>
      </c>
    </row>
    <row r="120" spans="1:17" ht="24" customHeight="1" x14ac:dyDescent="0.25">
      <c r="A120" s="32">
        <v>83</v>
      </c>
      <c r="B120" s="26" t="s">
        <v>38</v>
      </c>
      <c r="C120" s="27" t="s">
        <v>87</v>
      </c>
      <c r="D120" s="26" t="s">
        <v>290</v>
      </c>
      <c r="E120" s="27" t="s">
        <v>291</v>
      </c>
      <c r="F120" s="27" t="s">
        <v>292</v>
      </c>
      <c r="G120" s="27">
        <v>44108063826</v>
      </c>
      <c r="H120" s="27" t="str">
        <f t="shared" si="4"/>
        <v>441*****26</v>
      </c>
      <c r="I120" s="27">
        <v>49</v>
      </c>
      <c r="J120" s="26" t="s">
        <v>16</v>
      </c>
      <c r="K120" s="28">
        <v>20000</v>
      </c>
      <c r="L120" s="28">
        <v>20000</v>
      </c>
      <c r="M120" s="26">
        <v>70</v>
      </c>
      <c r="N120" s="28">
        <v>14000</v>
      </c>
      <c r="O120" s="28">
        <v>6000</v>
      </c>
      <c r="P120" s="28">
        <v>0</v>
      </c>
      <c r="Q120" s="34">
        <v>70</v>
      </c>
    </row>
    <row r="121" spans="1:17" ht="24" customHeight="1" x14ac:dyDescent="0.25">
      <c r="A121" s="32">
        <v>84</v>
      </c>
      <c r="B121" s="26" t="s">
        <v>17</v>
      </c>
      <c r="C121" s="27" t="s">
        <v>106</v>
      </c>
      <c r="D121" s="27" t="s">
        <v>293</v>
      </c>
      <c r="E121" s="27" t="s">
        <v>294</v>
      </c>
      <c r="F121" s="27" t="s">
        <v>168</v>
      </c>
      <c r="G121" s="27">
        <v>33122423808</v>
      </c>
      <c r="H121" s="27" t="str">
        <f t="shared" si="4"/>
        <v>331*****08</v>
      </c>
      <c r="I121" s="27">
        <v>50</v>
      </c>
      <c r="J121" s="26" t="s">
        <v>16</v>
      </c>
      <c r="K121" s="28">
        <v>20000</v>
      </c>
      <c r="L121" s="28">
        <v>20000</v>
      </c>
      <c r="M121" s="26">
        <v>70</v>
      </c>
      <c r="N121" s="28">
        <v>14000</v>
      </c>
      <c r="O121" s="28">
        <v>6000</v>
      </c>
      <c r="P121" s="28">
        <v>0</v>
      </c>
      <c r="Q121" s="33">
        <v>70</v>
      </c>
    </row>
    <row r="122" spans="1:17" ht="24" customHeight="1" x14ac:dyDescent="0.25">
      <c r="A122" s="32">
        <v>85</v>
      </c>
      <c r="B122" s="26" t="s">
        <v>17</v>
      </c>
      <c r="C122" s="27" t="s">
        <v>295</v>
      </c>
      <c r="D122" s="27" t="s">
        <v>296</v>
      </c>
      <c r="E122" s="27" t="s">
        <v>83</v>
      </c>
      <c r="F122" s="27" t="s">
        <v>23</v>
      </c>
      <c r="G122" s="27">
        <v>62593441486</v>
      </c>
      <c r="H122" s="27" t="str">
        <f t="shared" si="4"/>
        <v>625*****86</v>
      </c>
      <c r="I122" s="27">
        <v>51</v>
      </c>
      <c r="J122" s="26" t="s">
        <v>16</v>
      </c>
      <c r="K122" s="28">
        <v>20000</v>
      </c>
      <c r="L122" s="28">
        <v>20000</v>
      </c>
      <c r="M122" s="26">
        <v>70</v>
      </c>
      <c r="N122" s="28">
        <v>14000</v>
      </c>
      <c r="O122" s="28">
        <v>6000</v>
      </c>
      <c r="P122" s="28">
        <v>0</v>
      </c>
      <c r="Q122" s="33">
        <v>70</v>
      </c>
    </row>
    <row r="123" spans="1:17" ht="24" customHeight="1" x14ac:dyDescent="0.25">
      <c r="A123" s="32">
        <v>86</v>
      </c>
      <c r="B123" s="26" t="s">
        <v>27</v>
      </c>
      <c r="C123" s="27" t="s">
        <v>205</v>
      </c>
      <c r="D123" s="26" t="s">
        <v>297</v>
      </c>
      <c r="E123" s="27" t="s">
        <v>298</v>
      </c>
      <c r="F123" s="27" t="s">
        <v>221</v>
      </c>
      <c r="G123" s="27">
        <v>33095427148</v>
      </c>
      <c r="H123" s="27" t="str">
        <f t="shared" si="4"/>
        <v>330*****48</v>
      </c>
      <c r="I123" s="27">
        <v>51</v>
      </c>
      <c r="J123" s="26" t="s">
        <v>16</v>
      </c>
      <c r="K123" s="28">
        <v>20000</v>
      </c>
      <c r="L123" s="28">
        <v>20000</v>
      </c>
      <c r="M123" s="26">
        <v>70</v>
      </c>
      <c r="N123" s="28">
        <v>14000</v>
      </c>
      <c r="O123" s="28">
        <v>6000</v>
      </c>
      <c r="P123" s="28">
        <v>0</v>
      </c>
      <c r="Q123" s="34">
        <v>70</v>
      </c>
    </row>
    <row r="124" spans="1:17" ht="24" customHeight="1" x14ac:dyDescent="0.25">
      <c r="A124" s="32">
        <v>87</v>
      </c>
      <c r="B124" s="26" t="s">
        <v>17</v>
      </c>
      <c r="C124" s="27" t="s">
        <v>212</v>
      </c>
      <c r="D124" s="27" t="s">
        <v>299</v>
      </c>
      <c r="E124" s="27" t="s">
        <v>88</v>
      </c>
      <c r="F124" s="27" t="s">
        <v>35</v>
      </c>
      <c r="G124" s="27">
        <v>43739069900</v>
      </c>
      <c r="H124" s="27" t="str">
        <f t="shared" si="4"/>
        <v>437*****00</v>
      </c>
      <c r="I124" s="27">
        <v>52</v>
      </c>
      <c r="J124" s="26" t="s">
        <v>16</v>
      </c>
      <c r="K124" s="28">
        <v>20000</v>
      </c>
      <c r="L124" s="28">
        <v>20000</v>
      </c>
      <c r="M124" s="26">
        <v>70</v>
      </c>
      <c r="N124" s="28">
        <v>14000</v>
      </c>
      <c r="O124" s="28">
        <v>6000</v>
      </c>
      <c r="P124" s="28">
        <v>0</v>
      </c>
      <c r="Q124" s="33">
        <v>70</v>
      </c>
    </row>
    <row r="125" spans="1:17" ht="24" customHeight="1" x14ac:dyDescent="0.25">
      <c r="A125" s="32">
        <v>88</v>
      </c>
      <c r="B125" s="26" t="s">
        <v>17</v>
      </c>
      <c r="C125" s="27" t="s">
        <v>163</v>
      </c>
      <c r="D125" s="27" t="s">
        <v>300</v>
      </c>
      <c r="E125" s="27" t="s">
        <v>301</v>
      </c>
      <c r="F125" s="27" t="s">
        <v>165</v>
      </c>
      <c r="G125" s="27">
        <v>23978728714</v>
      </c>
      <c r="H125" s="27" t="str">
        <f t="shared" si="4"/>
        <v>239*****14</v>
      </c>
      <c r="I125" s="27">
        <v>52</v>
      </c>
      <c r="J125" s="26" t="s">
        <v>16</v>
      </c>
      <c r="K125" s="28">
        <v>20000</v>
      </c>
      <c r="L125" s="28">
        <v>20000</v>
      </c>
      <c r="M125" s="26">
        <v>70</v>
      </c>
      <c r="N125" s="28">
        <v>14000</v>
      </c>
      <c r="O125" s="28">
        <v>6000</v>
      </c>
      <c r="P125" s="28">
        <v>0</v>
      </c>
      <c r="Q125" s="33">
        <v>70</v>
      </c>
    </row>
    <row r="126" spans="1:17" ht="24" customHeight="1" x14ac:dyDescent="0.25">
      <c r="A126" s="32">
        <v>89</v>
      </c>
      <c r="B126" s="26" t="s">
        <v>27</v>
      </c>
      <c r="C126" s="27" t="s">
        <v>257</v>
      </c>
      <c r="D126" s="26" t="s">
        <v>302</v>
      </c>
      <c r="E126" s="27" t="s">
        <v>303</v>
      </c>
      <c r="F126" s="27" t="s">
        <v>304</v>
      </c>
      <c r="G126" s="27">
        <v>39173224494</v>
      </c>
      <c r="H126" s="27" t="str">
        <f t="shared" si="4"/>
        <v>391*****94</v>
      </c>
      <c r="I126" s="27">
        <v>52</v>
      </c>
      <c r="J126" s="26" t="s">
        <v>16</v>
      </c>
      <c r="K126" s="28">
        <v>20000</v>
      </c>
      <c r="L126" s="28">
        <v>20000</v>
      </c>
      <c r="M126" s="26">
        <v>70</v>
      </c>
      <c r="N126" s="28">
        <v>14000</v>
      </c>
      <c r="O126" s="28">
        <v>6000</v>
      </c>
      <c r="P126" s="28">
        <v>0</v>
      </c>
      <c r="Q126" s="34">
        <v>70</v>
      </c>
    </row>
    <row r="127" spans="1:17" ht="24" customHeight="1" x14ac:dyDescent="0.25">
      <c r="A127" s="32">
        <v>90</v>
      </c>
      <c r="B127" s="26" t="s">
        <v>17</v>
      </c>
      <c r="C127" s="27" t="s">
        <v>163</v>
      </c>
      <c r="D127" s="27" t="s">
        <v>305</v>
      </c>
      <c r="E127" s="27" t="s">
        <v>306</v>
      </c>
      <c r="F127" s="27" t="s">
        <v>165</v>
      </c>
      <c r="G127" s="27">
        <v>22727770486</v>
      </c>
      <c r="H127" s="27" t="str">
        <f t="shared" si="4"/>
        <v>227*****86</v>
      </c>
      <c r="I127" s="27">
        <v>53</v>
      </c>
      <c r="J127" s="26" t="s">
        <v>16</v>
      </c>
      <c r="K127" s="28">
        <v>20000</v>
      </c>
      <c r="L127" s="28">
        <v>20000</v>
      </c>
      <c r="M127" s="26">
        <v>70</v>
      </c>
      <c r="N127" s="28">
        <v>14000</v>
      </c>
      <c r="O127" s="28">
        <v>6000</v>
      </c>
      <c r="P127" s="28">
        <v>0</v>
      </c>
      <c r="Q127" s="33">
        <v>70</v>
      </c>
    </row>
    <row r="128" spans="1:17" ht="30" customHeight="1" x14ac:dyDescent="0.25">
      <c r="A128" s="44" t="s">
        <v>357</v>
      </c>
      <c r="B128" s="45"/>
      <c r="C128" s="45"/>
      <c r="D128" s="45"/>
      <c r="E128" s="45"/>
      <c r="F128" s="45"/>
      <c r="G128" s="45"/>
      <c r="H128" s="45"/>
      <c r="I128" s="45"/>
      <c r="J128" s="46"/>
      <c r="K128" s="6">
        <f>SUM(K110:K127)</f>
        <v>357000</v>
      </c>
      <c r="L128" s="6">
        <f>SUM(L110:L127)</f>
        <v>357000</v>
      </c>
      <c r="M128" s="7">
        <v>70</v>
      </c>
      <c r="N128" s="6">
        <f>SUM(N110:N127)</f>
        <v>249900</v>
      </c>
      <c r="O128" s="6">
        <f>SUM(O110:O127)</f>
        <v>107100</v>
      </c>
      <c r="P128" s="23">
        <f>SUM(P110:P127)</f>
        <v>0</v>
      </c>
      <c r="Q128" s="8"/>
    </row>
    <row r="129" spans="1:17" ht="23.1" customHeight="1" x14ac:dyDescent="0.25">
      <c r="A129" s="40" t="s">
        <v>14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ht="23.1" customHeight="1" thickBot="1" x14ac:dyDescent="0.3"/>
    <row r="131" spans="1:17" ht="29.1" customHeight="1" thickBot="1" x14ac:dyDescent="0.3">
      <c r="A131" s="41" t="s">
        <v>354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3"/>
    </row>
    <row r="132" spans="1:17" ht="69.95" customHeight="1" thickBot="1" x14ac:dyDescent="0.3">
      <c r="A132" s="17" t="s">
        <v>11</v>
      </c>
      <c r="B132" s="17" t="s">
        <v>0</v>
      </c>
      <c r="C132" s="17" t="s">
        <v>12</v>
      </c>
      <c r="D132" s="17" t="s">
        <v>1</v>
      </c>
      <c r="E132" s="17" t="s">
        <v>2</v>
      </c>
      <c r="F132" s="17" t="s">
        <v>3</v>
      </c>
      <c r="G132" s="17" t="s">
        <v>13</v>
      </c>
      <c r="H132" s="17"/>
      <c r="I132" s="17" t="s">
        <v>4</v>
      </c>
      <c r="J132" s="17" t="s">
        <v>5</v>
      </c>
      <c r="K132" s="18" t="s">
        <v>39</v>
      </c>
      <c r="L132" s="18" t="s">
        <v>40</v>
      </c>
      <c r="M132" s="17" t="s">
        <v>6</v>
      </c>
      <c r="N132" s="17" t="s">
        <v>7</v>
      </c>
      <c r="O132" s="17" t="s">
        <v>8</v>
      </c>
      <c r="P132" s="18" t="s">
        <v>9</v>
      </c>
      <c r="Q132" s="17" t="s">
        <v>10</v>
      </c>
    </row>
    <row r="133" spans="1:17" ht="27" customHeight="1" x14ac:dyDescent="0.25">
      <c r="A133" s="25" t="s">
        <v>54</v>
      </c>
      <c r="B133" s="11"/>
      <c r="C133" s="11"/>
      <c r="D133" s="11"/>
      <c r="E133" s="11"/>
      <c r="F133" s="11"/>
      <c r="G133" s="11"/>
      <c r="H133" s="36"/>
      <c r="I133" s="11"/>
      <c r="J133" s="11"/>
      <c r="K133" s="11"/>
      <c r="L133" s="11"/>
      <c r="M133" s="11"/>
      <c r="N133" s="11"/>
      <c r="O133" s="11"/>
      <c r="P133" s="11"/>
      <c r="Q133" s="24"/>
    </row>
    <row r="134" spans="1:17" ht="23.1" customHeight="1" x14ac:dyDescent="0.25">
      <c r="A134" s="32">
        <v>91</v>
      </c>
      <c r="B134" s="26" t="s">
        <v>17</v>
      </c>
      <c r="C134" s="27" t="s">
        <v>163</v>
      </c>
      <c r="D134" s="27" t="s">
        <v>307</v>
      </c>
      <c r="E134" s="27" t="s">
        <v>294</v>
      </c>
      <c r="F134" s="27" t="s">
        <v>26</v>
      </c>
      <c r="G134" s="27">
        <v>22241786642</v>
      </c>
      <c r="H134" s="27" t="str">
        <f>LEFT(G134,3)&amp;REPT("*",5)&amp;RIGHT(G134,2)</f>
        <v>222*****42</v>
      </c>
      <c r="I134" s="27">
        <v>54</v>
      </c>
      <c r="J134" s="26" t="s">
        <v>16</v>
      </c>
      <c r="K134" s="28">
        <v>20000</v>
      </c>
      <c r="L134" s="28">
        <v>20000</v>
      </c>
      <c r="M134" s="26">
        <v>70</v>
      </c>
      <c r="N134" s="28">
        <v>14000</v>
      </c>
      <c r="O134" s="28">
        <v>6000</v>
      </c>
      <c r="P134" s="28">
        <v>0</v>
      </c>
      <c r="Q134" s="33">
        <v>70</v>
      </c>
    </row>
    <row r="135" spans="1:17" ht="23.1" customHeight="1" x14ac:dyDescent="0.25">
      <c r="A135" s="32">
        <v>92</v>
      </c>
      <c r="B135" s="26" t="s">
        <v>17</v>
      </c>
      <c r="C135" s="27" t="s">
        <v>106</v>
      </c>
      <c r="D135" s="27" t="s">
        <v>308</v>
      </c>
      <c r="E135" s="27" t="s">
        <v>94</v>
      </c>
      <c r="F135" s="27" t="s">
        <v>19</v>
      </c>
      <c r="G135" s="27">
        <v>44747036342</v>
      </c>
      <c r="H135" s="27" t="str">
        <f>LEFT(G135,3)&amp;REPT("*",5)&amp;RIGHT(G135,2)</f>
        <v>447*****42</v>
      </c>
      <c r="I135" s="27">
        <v>55</v>
      </c>
      <c r="J135" s="26" t="s">
        <v>16</v>
      </c>
      <c r="K135" s="28">
        <v>20000</v>
      </c>
      <c r="L135" s="28">
        <v>20000</v>
      </c>
      <c r="M135" s="26">
        <v>70</v>
      </c>
      <c r="N135" s="28">
        <v>14000</v>
      </c>
      <c r="O135" s="28">
        <v>6000</v>
      </c>
      <c r="P135" s="28">
        <v>0</v>
      </c>
      <c r="Q135" s="33">
        <v>70</v>
      </c>
    </row>
    <row r="136" spans="1:17" ht="23.1" customHeight="1" x14ac:dyDescent="0.25">
      <c r="A136" s="32">
        <v>93</v>
      </c>
      <c r="B136" s="26" t="s">
        <v>17</v>
      </c>
      <c r="C136" s="27" t="s">
        <v>106</v>
      </c>
      <c r="D136" s="27" t="s">
        <v>309</v>
      </c>
      <c r="E136" s="27" t="s">
        <v>310</v>
      </c>
      <c r="F136" s="27" t="s">
        <v>195</v>
      </c>
      <c r="G136" s="27">
        <v>39935196724</v>
      </c>
      <c r="H136" s="27" t="str">
        <f>LEFT(G136,3)&amp;REPT("*",5)&amp;RIGHT(G136,2)</f>
        <v>399*****24</v>
      </c>
      <c r="I136" s="27">
        <v>58</v>
      </c>
      <c r="J136" s="26" t="s">
        <v>16</v>
      </c>
      <c r="K136" s="28">
        <v>20000</v>
      </c>
      <c r="L136" s="28">
        <v>20000</v>
      </c>
      <c r="M136" s="26">
        <v>70</v>
      </c>
      <c r="N136" s="28">
        <v>14000</v>
      </c>
      <c r="O136" s="28">
        <v>6000</v>
      </c>
      <c r="P136" s="28">
        <v>0</v>
      </c>
      <c r="Q136" s="33">
        <v>70</v>
      </c>
    </row>
    <row r="137" spans="1:17" ht="23.1" customHeight="1" x14ac:dyDescent="0.25">
      <c r="A137" s="32">
        <v>94</v>
      </c>
      <c r="B137" s="26" t="s">
        <v>30</v>
      </c>
      <c r="C137" s="27" t="s">
        <v>78</v>
      </c>
      <c r="D137" s="27" t="s">
        <v>311</v>
      </c>
      <c r="E137" s="27" t="s">
        <v>90</v>
      </c>
      <c r="F137" s="27" t="s">
        <v>312</v>
      </c>
      <c r="G137" s="27">
        <v>37097292100</v>
      </c>
      <c r="H137" s="27" t="str">
        <f>LEFT(G137,3)&amp;REPT("*",5)&amp;RIGHT(G137,2)</f>
        <v>370*****00</v>
      </c>
      <c r="I137" s="27">
        <v>58</v>
      </c>
      <c r="J137" s="26" t="s">
        <v>16</v>
      </c>
      <c r="K137" s="28">
        <v>17000</v>
      </c>
      <c r="L137" s="28">
        <v>17000</v>
      </c>
      <c r="M137" s="26">
        <v>70</v>
      </c>
      <c r="N137" s="28">
        <v>11900</v>
      </c>
      <c r="O137" s="28">
        <v>5100</v>
      </c>
      <c r="P137" s="28">
        <v>0</v>
      </c>
      <c r="Q137" s="33">
        <v>70</v>
      </c>
    </row>
    <row r="138" spans="1:17" ht="23.1" customHeight="1" x14ac:dyDescent="0.25">
      <c r="A138" s="32">
        <v>95</v>
      </c>
      <c r="B138" s="26"/>
      <c r="C138" s="27"/>
      <c r="D138" s="27"/>
      <c r="E138" s="27"/>
      <c r="F138" s="27"/>
      <c r="G138" s="27"/>
      <c r="H138" s="27"/>
      <c r="I138" s="27"/>
      <c r="J138" s="26"/>
      <c r="K138" s="28"/>
      <c r="L138" s="28"/>
      <c r="M138" s="26"/>
      <c r="N138" s="28"/>
      <c r="O138" s="28"/>
      <c r="P138" s="28"/>
      <c r="Q138" s="33"/>
    </row>
    <row r="139" spans="1:17" ht="23.1" customHeight="1" x14ac:dyDescent="0.25">
      <c r="A139" s="32">
        <v>96</v>
      </c>
      <c r="B139" s="26"/>
      <c r="C139" s="27"/>
      <c r="D139" s="26"/>
      <c r="E139" s="27"/>
      <c r="F139" s="27"/>
      <c r="G139" s="27"/>
      <c r="H139" s="27"/>
      <c r="I139" s="27"/>
      <c r="J139" s="26"/>
      <c r="K139" s="28"/>
      <c r="L139" s="28"/>
      <c r="M139" s="26"/>
      <c r="N139" s="28"/>
      <c r="O139" s="28"/>
      <c r="P139" s="28"/>
      <c r="Q139" s="34"/>
    </row>
    <row r="140" spans="1:17" ht="23.1" customHeight="1" x14ac:dyDescent="0.25">
      <c r="A140" s="32">
        <v>97</v>
      </c>
      <c r="B140" s="26"/>
      <c r="C140" s="27"/>
      <c r="D140" s="26"/>
      <c r="E140" s="27"/>
      <c r="F140" s="27"/>
      <c r="G140" s="27"/>
      <c r="H140" s="27"/>
      <c r="I140" s="27"/>
      <c r="J140" s="26"/>
      <c r="K140" s="28"/>
      <c r="L140" s="28"/>
      <c r="M140" s="26"/>
      <c r="N140" s="28"/>
      <c r="O140" s="28"/>
      <c r="P140" s="28"/>
      <c r="Q140" s="26"/>
    </row>
    <row r="141" spans="1:17" ht="23.1" customHeight="1" x14ac:dyDescent="0.25">
      <c r="A141" s="32">
        <v>98</v>
      </c>
      <c r="B141" s="26"/>
      <c r="C141" s="27"/>
      <c r="D141" s="27"/>
      <c r="E141" s="27"/>
      <c r="F141" s="27"/>
      <c r="G141" s="27"/>
      <c r="H141" s="27"/>
      <c r="I141" s="27"/>
      <c r="J141" s="26"/>
      <c r="K141" s="28"/>
      <c r="L141" s="28"/>
      <c r="M141" s="26"/>
      <c r="N141" s="28"/>
      <c r="O141" s="28"/>
      <c r="P141" s="28"/>
      <c r="Q141" s="27"/>
    </row>
    <row r="142" spans="1:17" ht="23.1" customHeight="1" x14ac:dyDescent="0.25">
      <c r="A142" s="32">
        <v>99</v>
      </c>
      <c r="B142" s="26"/>
      <c r="C142" s="27"/>
      <c r="D142" s="27"/>
      <c r="E142" s="27"/>
      <c r="F142" s="27"/>
      <c r="G142" s="27"/>
      <c r="H142" s="27"/>
      <c r="I142" s="27"/>
      <c r="J142" s="26"/>
      <c r="K142" s="28"/>
      <c r="L142" s="28"/>
      <c r="M142" s="26"/>
      <c r="N142" s="28"/>
      <c r="O142" s="28"/>
      <c r="P142" s="28"/>
      <c r="Q142" s="27"/>
    </row>
    <row r="143" spans="1:17" ht="23.1" customHeight="1" x14ac:dyDescent="0.25">
      <c r="A143" s="32">
        <v>100</v>
      </c>
      <c r="B143" s="26"/>
      <c r="C143" s="27"/>
      <c r="D143" s="27"/>
      <c r="E143" s="27"/>
      <c r="F143" s="27"/>
      <c r="G143" s="27"/>
      <c r="H143" s="27"/>
      <c r="I143" s="27"/>
      <c r="J143" s="26"/>
      <c r="K143" s="28"/>
      <c r="L143" s="28"/>
      <c r="M143" s="26"/>
      <c r="N143" s="28"/>
      <c r="O143" s="28"/>
      <c r="P143" s="28"/>
      <c r="Q143" s="26"/>
    </row>
    <row r="144" spans="1:17" ht="23.1" customHeight="1" x14ac:dyDescent="0.25">
      <c r="A144" s="32">
        <v>101</v>
      </c>
      <c r="B144" s="26"/>
      <c r="C144" s="27"/>
      <c r="D144" s="27"/>
      <c r="E144" s="27"/>
      <c r="F144" s="27"/>
      <c r="G144" s="27"/>
      <c r="H144" s="27"/>
      <c r="I144" s="27"/>
      <c r="J144" s="26"/>
      <c r="K144" s="28"/>
      <c r="L144" s="28"/>
      <c r="M144" s="26"/>
      <c r="N144" s="28"/>
      <c r="O144" s="28"/>
      <c r="P144" s="28"/>
      <c r="Q144" s="26"/>
    </row>
    <row r="145" spans="1:17" ht="23.1" customHeight="1" x14ac:dyDescent="0.25">
      <c r="A145" s="32">
        <v>102</v>
      </c>
      <c r="B145" s="26"/>
      <c r="C145" s="27"/>
      <c r="D145" s="27"/>
      <c r="E145" s="27"/>
      <c r="F145" s="27"/>
      <c r="G145" s="27"/>
      <c r="H145" s="27"/>
      <c r="I145" s="27"/>
      <c r="J145" s="26"/>
      <c r="K145" s="28"/>
      <c r="L145" s="28"/>
      <c r="M145" s="26"/>
      <c r="N145" s="28"/>
      <c r="O145" s="28"/>
      <c r="P145" s="28"/>
      <c r="Q145" s="33"/>
    </row>
    <row r="146" spans="1:17" ht="23.1" customHeight="1" x14ac:dyDescent="0.25">
      <c r="A146" s="32">
        <v>103</v>
      </c>
      <c r="B146" s="26"/>
      <c r="C146" s="27"/>
      <c r="D146" s="26"/>
      <c r="E146" s="27"/>
      <c r="F146" s="27"/>
      <c r="G146" s="27"/>
      <c r="H146" s="27"/>
      <c r="I146" s="27"/>
      <c r="J146" s="26"/>
      <c r="K146" s="28"/>
      <c r="L146" s="28"/>
      <c r="M146" s="26"/>
      <c r="N146" s="28"/>
      <c r="O146" s="28"/>
      <c r="P146" s="28"/>
      <c r="Q146" s="34"/>
    </row>
    <row r="147" spans="1:17" ht="23.1" customHeight="1" x14ac:dyDescent="0.25">
      <c r="A147" s="32">
        <v>104</v>
      </c>
      <c r="B147" s="26"/>
      <c r="C147" s="27"/>
      <c r="D147" s="26"/>
      <c r="E147" s="27"/>
      <c r="F147" s="27"/>
      <c r="G147" s="27"/>
      <c r="H147" s="27"/>
      <c r="I147" s="27"/>
      <c r="J147" s="26"/>
      <c r="K147" s="28"/>
      <c r="L147" s="28"/>
      <c r="M147" s="26"/>
      <c r="N147" s="28"/>
      <c r="O147" s="28"/>
      <c r="P147" s="28"/>
      <c r="Q147" s="26"/>
    </row>
    <row r="148" spans="1:17" ht="23.1" customHeight="1" x14ac:dyDescent="0.25">
      <c r="A148" s="32">
        <v>105</v>
      </c>
      <c r="B148" s="26"/>
      <c r="C148" s="27"/>
      <c r="D148" s="27"/>
      <c r="E148" s="27"/>
      <c r="F148" s="27"/>
      <c r="G148" s="27"/>
      <c r="H148" s="27"/>
      <c r="I148" s="27"/>
      <c r="J148" s="26"/>
      <c r="K148" s="28"/>
      <c r="L148" s="28"/>
      <c r="M148" s="26"/>
      <c r="N148" s="28"/>
      <c r="O148" s="28"/>
      <c r="P148" s="28"/>
      <c r="Q148" s="27"/>
    </row>
    <row r="149" spans="1:17" ht="23.1" customHeight="1" x14ac:dyDescent="0.25">
      <c r="A149" s="32">
        <v>106</v>
      </c>
      <c r="B149" s="26"/>
      <c r="C149" s="27"/>
      <c r="D149" s="27"/>
      <c r="E149" s="27"/>
      <c r="F149" s="27"/>
      <c r="G149" s="27"/>
      <c r="H149" s="27"/>
      <c r="I149" s="27"/>
      <c r="J149" s="26"/>
      <c r="K149" s="28"/>
      <c r="L149" s="28"/>
      <c r="M149" s="26"/>
      <c r="N149" s="28"/>
      <c r="O149" s="28"/>
      <c r="P149" s="28"/>
      <c r="Q149" s="27"/>
    </row>
    <row r="150" spans="1:17" ht="23.1" customHeight="1" x14ac:dyDescent="0.25">
      <c r="A150" s="32">
        <v>107</v>
      </c>
      <c r="B150" s="26"/>
      <c r="C150" s="27"/>
      <c r="D150" s="27"/>
      <c r="E150" s="27"/>
      <c r="F150" s="27"/>
      <c r="G150" s="27"/>
      <c r="H150" s="27"/>
      <c r="I150" s="27"/>
      <c r="J150" s="26"/>
      <c r="K150" s="28"/>
      <c r="L150" s="28"/>
      <c r="M150" s="26"/>
      <c r="N150" s="28"/>
      <c r="O150" s="28"/>
      <c r="P150" s="28"/>
      <c r="Q150" s="26"/>
    </row>
    <row r="151" spans="1:17" ht="23.1" customHeight="1" x14ac:dyDescent="0.25">
      <c r="A151" s="32">
        <v>108</v>
      </c>
      <c r="B151" s="26"/>
      <c r="C151" s="27"/>
      <c r="D151" s="27"/>
      <c r="E151" s="27"/>
      <c r="F151" s="27"/>
      <c r="G151" s="27"/>
      <c r="H151" s="27"/>
      <c r="I151" s="27"/>
      <c r="J151" s="26"/>
      <c r="K151" s="28"/>
      <c r="L151" s="28"/>
      <c r="M151" s="26"/>
      <c r="N151" s="28"/>
      <c r="O151" s="28"/>
      <c r="P151" s="28"/>
      <c r="Q151" s="26"/>
    </row>
    <row r="152" spans="1:17" ht="30" customHeight="1" x14ac:dyDescent="0.25">
      <c r="A152" s="44" t="s">
        <v>358</v>
      </c>
      <c r="B152" s="45"/>
      <c r="C152" s="45"/>
      <c r="D152" s="45"/>
      <c r="E152" s="45"/>
      <c r="F152" s="45"/>
      <c r="G152" s="45"/>
      <c r="H152" s="45"/>
      <c r="I152" s="45"/>
      <c r="J152" s="46"/>
      <c r="K152" s="6">
        <f>SUM(K134:K151)</f>
        <v>77000</v>
      </c>
      <c r="L152" s="6">
        <f>SUM(L134:L151)</f>
        <v>77000</v>
      </c>
      <c r="M152" s="7">
        <v>70</v>
      </c>
      <c r="N152" s="6">
        <f>SUM(N134:N151)</f>
        <v>53900</v>
      </c>
      <c r="O152" s="6">
        <f>SUM(O134:O151)</f>
        <v>23100</v>
      </c>
      <c r="P152" s="23">
        <f>SUM(P134:P151)</f>
        <v>0</v>
      </c>
      <c r="Q152" s="8"/>
    </row>
    <row r="153" spans="1:17" ht="20.100000000000001" customHeight="1" thickBot="1" x14ac:dyDescent="0.3">
      <c r="A153" s="44" t="s">
        <v>62</v>
      </c>
      <c r="B153" s="45"/>
      <c r="C153" s="45"/>
      <c r="D153" s="45"/>
      <c r="E153" s="45"/>
      <c r="F153" s="45"/>
      <c r="G153" s="45"/>
      <c r="H153" s="45"/>
      <c r="I153" s="45"/>
      <c r="J153" s="46"/>
      <c r="K153" s="6">
        <f>SUM(K152+K128+K103+K79+K55+K24)</f>
        <v>1808000</v>
      </c>
      <c r="L153" s="6">
        <f>SUM(L152+L128+L103+L79+L55+L24)</f>
        <v>1808000</v>
      </c>
      <c r="M153" s="23">
        <v>70</v>
      </c>
      <c r="N153" s="6">
        <f>SUM(N152+N128+N103+N79+N55+N24)</f>
        <v>1265600</v>
      </c>
      <c r="O153" s="6">
        <f>SUM(O152+O128+O103+O79+O55+O24)</f>
        <v>542400</v>
      </c>
      <c r="P153" s="23" t="e">
        <f>SUM(P152+P128+#REF!)</f>
        <v>#REF!</v>
      </c>
      <c r="Q153" s="6"/>
    </row>
    <row r="154" spans="1:17" x14ac:dyDescent="0.25">
      <c r="A154" s="50" t="s">
        <v>14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1:17" ht="15.75" thickBot="1" x14ac:dyDescent="0.3"/>
    <row r="156" spans="1:17" ht="15.75" thickBot="1" x14ac:dyDescent="0.3">
      <c r="A156" s="41" t="s">
        <v>354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3"/>
    </row>
    <row r="157" spans="1:17" ht="42.75" thickBot="1" x14ac:dyDescent="0.3">
      <c r="A157" s="17" t="s">
        <v>11</v>
      </c>
      <c r="B157" s="17" t="s">
        <v>0</v>
      </c>
      <c r="C157" s="17" t="s">
        <v>12</v>
      </c>
      <c r="D157" s="17" t="s">
        <v>1</v>
      </c>
      <c r="E157" s="17" t="s">
        <v>2</v>
      </c>
      <c r="F157" s="17" t="s">
        <v>3</v>
      </c>
      <c r="G157" s="17" t="s">
        <v>13</v>
      </c>
      <c r="H157" s="17"/>
      <c r="I157" s="17" t="s">
        <v>4</v>
      </c>
      <c r="J157" s="17" t="s">
        <v>5</v>
      </c>
      <c r="K157" s="18" t="s">
        <v>39</v>
      </c>
      <c r="L157" s="18" t="s">
        <v>40</v>
      </c>
      <c r="M157" s="17" t="s">
        <v>6</v>
      </c>
      <c r="N157" s="17" t="s">
        <v>7</v>
      </c>
      <c r="O157" s="17" t="s">
        <v>8</v>
      </c>
      <c r="P157" s="18" t="s">
        <v>9</v>
      </c>
      <c r="Q157" s="17" t="s">
        <v>10</v>
      </c>
    </row>
    <row r="158" spans="1:17" ht="21" x14ac:dyDescent="0.25">
      <c r="A158" s="31" t="s">
        <v>63</v>
      </c>
      <c r="B158" s="30"/>
      <c r="C158" s="30"/>
      <c r="D158" s="30"/>
      <c r="E158" s="30"/>
      <c r="F158" s="30"/>
      <c r="G158" s="30"/>
      <c r="H158" s="36"/>
      <c r="I158" s="30"/>
      <c r="J158" s="30"/>
      <c r="K158" s="30"/>
      <c r="L158" s="30"/>
      <c r="M158" s="30"/>
      <c r="N158" s="30"/>
      <c r="O158" s="30"/>
      <c r="P158" s="30"/>
      <c r="Q158" s="24"/>
    </row>
    <row r="159" spans="1:17" ht="23.1" customHeight="1" x14ac:dyDescent="0.25">
      <c r="A159" s="32">
        <v>1</v>
      </c>
      <c r="B159" s="26" t="s">
        <v>17</v>
      </c>
      <c r="C159" s="27" t="s">
        <v>163</v>
      </c>
      <c r="D159" s="27" t="s">
        <v>313</v>
      </c>
      <c r="E159" s="27" t="s">
        <v>314</v>
      </c>
      <c r="F159" s="27" t="s">
        <v>24</v>
      </c>
      <c r="G159" s="27">
        <v>23522743996</v>
      </c>
      <c r="H159" s="27" t="str">
        <f>LEFT(G159,3)&amp;REPT("*",5)&amp;RIGHT(G159,2)</f>
        <v>235*****96</v>
      </c>
      <c r="I159" s="27">
        <v>59</v>
      </c>
      <c r="J159" s="26" t="s">
        <v>16</v>
      </c>
      <c r="K159" s="28">
        <v>20000</v>
      </c>
      <c r="L159" s="28">
        <v>20000</v>
      </c>
      <c r="M159" s="26">
        <v>70</v>
      </c>
      <c r="N159" s="28">
        <v>14000</v>
      </c>
      <c r="O159" s="28">
        <v>6000</v>
      </c>
      <c r="P159" s="28">
        <v>0</v>
      </c>
      <c r="Q159" s="33">
        <v>70</v>
      </c>
    </row>
    <row r="160" spans="1:17" ht="23.1" customHeight="1" x14ac:dyDescent="0.25">
      <c r="A160" s="32">
        <v>2</v>
      </c>
      <c r="B160" s="26" t="s">
        <v>27</v>
      </c>
      <c r="C160" s="27" t="s">
        <v>77</v>
      </c>
      <c r="D160" s="26" t="s">
        <v>315</v>
      </c>
      <c r="E160" s="27" t="s">
        <v>65</v>
      </c>
      <c r="F160" s="27" t="s">
        <v>28</v>
      </c>
      <c r="G160" s="27">
        <v>57094626548</v>
      </c>
      <c r="H160" s="27" t="str">
        <f t="shared" ref="H160:H175" si="5">LEFT(G160,3)&amp;REPT("*",5)&amp;RIGHT(G160,2)</f>
        <v>570*****48</v>
      </c>
      <c r="I160" s="27">
        <v>43</v>
      </c>
      <c r="J160" s="26" t="s">
        <v>15</v>
      </c>
      <c r="K160" s="28">
        <v>20000</v>
      </c>
      <c r="L160" s="28">
        <v>20000</v>
      </c>
      <c r="M160" s="26">
        <v>70</v>
      </c>
      <c r="N160" s="28">
        <v>14000</v>
      </c>
      <c r="O160" s="28">
        <v>6000</v>
      </c>
      <c r="P160" s="28">
        <v>0</v>
      </c>
      <c r="Q160" s="34">
        <v>65</v>
      </c>
    </row>
    <row r="161" spans="1:17" ht="23.1" customHeight="1" x14ac:dyDescent="0.25">
      <c r="A161" s="32">
        <v>3</v>
      </c>
      <c r="B161" s="26" t="s">
        <v>38</v>
      </c>
      <c r="C161" s="27" t="s">
        <v>87</v>
      </c>
      <c r="D161" s="26" t="s">
        <v>316</v>
      </c>
      <c r="E161" s="27" t="s">
        <v>317</v>
      </c>
      <c r="F161" s="27" t="s">
        <v>318</v>
      </c>
      <c r="G161" s="27">
        <v>47617946802</v>
      </c>
      <c r="H161" s="27" t="str">
        <f t="shared" si="5"/>
        <v>476*****02</v>
      </c>
      <c r="I161" s="27">
        <v>43</v>
      </c>
      <c r="J161" s="26" t="s">
        <v>15</v>
      </c>
      <c r="K161" s="28">
        <v>20000</v>
      </c>
      <c r="L161" s="28">
        <v>20000</v>
      </c>
      <c r="M161" s="26">
        <v>70</v>
      </c>
      <c r="N161" s="28">
        <v>14000</v>
      </c>
      <c r="O161" s="28">
        <v>6000</v>
      </c>
      <c r="P161" s="28">
        <v>0</v>
      </c>
      <c r="Q161" s="26">
        <v>65</v>
      </c>
    </row>
    <row r="162" spans="1:17" ht="23.1" customHeight="1" x14ac:dyDescent="0.25">
      <c r="A162" s="32">
        <v>4</v>
      </c>
      <c r="B162" s="26" t="s">
        <v>30</v>
      </c>
      <c r="C162" s="27" t="s">
        <v>91</v>
      </c>
      <c r="D162" s="27" t="s">
        <v>319</v>
      </c>
      <c r="E162" s="27" t="s">
        <v>65</v>
      </c>
      <c r="F162" s="27" t="s">
        <v>320</v>
      </c>
      <c r="G162" s="27">
        <v>35810335288</v>
      </c>
      <c r="H162" s="27" t="str">
        <f t="shared" si="5"/>
        <v>358*****88</v>
      </c>
      <c r="I162" s="27">
        <v>46</v>
      </c>
      <c r="J162" s="26" t="s">
        <v>15</v>
      </c>
      <c r="K162" s="28">
        <v>17000</v>
      </c>
      <c r="L162" s="28">
        <v>17000</v>
      </c>
      <c r="M162" s="26">
        <v>70</v>
      </c>
      <c r="N162" s="28">
        <v>11900</v>
      </c>
      <c r="O162" s="28">
        <v>5100</v>
      </c>
      <c r="P162" s="28">
        <v>0</v>
      </c>
      <c r="Q162" s="27">
        <v>65</v>
      </c>
    </row>
    <row r="163" spans="1:17" ht="23.1" customHeight="1" x14ac:dyDescent="0.25">
      <c r="A163" s="32">
        <v>5</v>
      </c>
      <c r="B163" s="26" t="s">
        <v>17</v>
      </c>
      <c r="C163" s="27" t="s">
        <v>132</v>
      </c>
      <c r="D163" s="27" t="s">
        <v>321</v>
      </c>
      <c r="E163" s="27" t="s">
        <v>322</v>
      </c>
      <c r="F163" s="27" t="s">
        <v>33</v>
      </c>
      <c r="G163" s="27">
        <v>75061026030</v>
      </c>
      <c r="H163" s="27" t="str">
        <f t="shared" si="5"/>
        <v>750*****30</v>
      </c>
      <c r="I163" s="27">
        <v>44</v>
      </c>
      <c r="J163" s="26" t="s">
        <v>16</v>
      </c>
      <c r="K163" s="28">
        <v>20000</v>
      </c>
      <c r="L163" s="28">
        <v>20000</v>
      </c>
      <c r="M163" s="26">
        <v>70</v>
      </c>
      <c r="N163" s="28">
        <v>14000</v>
      </c>
      <c r="O163" s="28">
        <v>6000</v>
      </c>
      <c r="P163" s="28">
        <v>0</v>
      </c>
      <c r="Q163" s="27">
        <v>65</v>
      </c>
    </row>
    <row r="164" spans="1:17" ht="23.1" customHeight="1" x14ac:dyDescent="0.25">
      <c r="A164" s="32">
        <v>6</v>
      </c>
      <c r="B164" s="26" t="s">
        <v>17</v>
      </c>
      <c r="C164" s="27" t="s">
        <v>208</v>
      </c>
      <c r="D164" s="27" t="s">
        <v>323</v>
      </c>
      <c r="E164" s="27" t="s">
        <v>324</v>
      </c>
      <c r="F164" s="27" t="s">
        <v>211</v>
      </c>
      <c r="G164" s="27">
        <v>66811300814</v>
      </c>
      <c r="H164" s="27" t="str">
        <f t="shared" si="5"/>
        <v>668*****14</v>
      </c>
      <c r="I164" s="27">
        <v>65</v>
      </c>
      <c r="J164" s="26" t="s">
        <v>16</v>
      </c>
      <c r="K164" s="28">
        <v>20000</v>
      </c>
      <c r="L164" s="28">
        <v>20000</v>
      </c>
      <c r="M164" s="26">
        <v>70</v>
      </c>
      <c r="N164" s="28">
        <v>14000</v>
      </c>
      <c r="O164" s="28">
        <v>6000</v>
      </c>
      <c r="P164" s="28">
        <v>0</v>
      </c>
      <c r="Q164" s="26">
        <v>65</v>
      </c>
    </row>
    <row r="165" spans="1:17" ht="23.1" customHeight="1" x14ac:dyDescent="0.25">
      <c r="A165" s="32">
        <v>7</v>
      </c>
      <c r="B165" s="26" t="s">
        <v>17</v>
      </c>
      <c r="C165" s="27" t="s">
        <v>163</v>
      </c>
      <c r="D165" s="27" t="s">
        <v>325</v>
      </c>
      <c r="E165" s="27" t="s">
        <v>326</v>
      </c>
      <c r="F165" s="27" t="s">
        <v>26</v>
      </c>
      <c r="G165" s="27">
        <v>21797801410</v>
      </c>
      <c r="H165" s="27" t="str">
        <f t="shared" si="5"/>
        <v>217*****10</v>
      </c>
      <c r="I165" s="27">
        <v>69</v>
      </c>
      <c r="J165" s="26" t="s">
        <v>16</v>
      </c>
      <c r="K165" s="28">
        <v>20000</v>
      </c>
      <c r="L165" s="28">
        <v>20000</v>
      </c>
      <c r="M165" s="26">
        <v>70</v>
      </c>
      <c r="N165" s="28">
        <v>14000</v>
      </c>
      <c r="O165" s="28">
        <v>6000</v>
      </c>
      <c r="P165" s="28">
        <v>0</v>
      </c>
      <c r="Q165" s="26">
        <v>65</v>
      </c>
    </row>
    <row r="166" spans="1:17" ht="23.1" customHeight="1" x14ac:dyDescent="0.25">
      <c r="A166" s="32">
        <v>8</v>
      </c>
      <c r="B166" s="26" t="s">
        <v>30</v>
      </c>
      <c r="C166" s="27" t="s">
        <v>68</v>
      </c>
      <c r="D166" s="27" t="s">
        <v>327</v>
      </c>
      <c r="E166" s="27" t="s">
        <v>83</v>
      </c>
      <c r="F166" s="27" t="s">
        <v>328</v>
      </c>
      <c r="G166" s="27">
        <v>12099125526</v>
      </c>
      <c r="H166" s="27" t="str">
        <f t="shared" si="5"/>
        <v>120*****26</v>
      </c>
      <c r="I166" s="27">
        <v>76</v>
      </c>
      <c r="J166" s="26" t="s">
        <v>16</v>
      </c>
      <c r="K166" s="28">
        <v>17000</v>
      </c>
      <c r="L166" s="28">
        <v>17000</v>
      </c>
      <c r="M166" s="26">
        <v>70</v>
      </c>
      <c r="N166" s="28">
        <v>11900</v>
      </c>
      <c r="O166" s="28">
        <v>5100</v>
      </c>
      <c r="P166" s="28">
        <v>0</v>
      </c>
      <c r="Q166" s="27">
        <v>65</v>
      </c>
    </row>
    <row r="167" spans="1:17" ht="23.1" customHeight="1" x14ac:dyDescent="0.25">
      <c r="A167" s="32">
        <v>9</v>
      </c>
      <c r="B167" s="26" t="s">
        <v>20</v>
      </c>
      <c r="C167" s="27" t="s">
        <v>329</v>
      </c>
      <c r="D167" s="27" t="s">
        <v>330</v>
      </c>
      <c r="E167" s="27" t="s">
        <v>93</v>
      </c>
      <c r="F167" s="27" t="s">
        <v>331</v>
      </c>
      <c r="G167" s="27">
        <v>32816434168</v>
      </c>
      <c r="H167" s="27" t="str">
        <f t="shared" si="5"/>
        <v>328*****68</v>
      </c>
      <c r="I167" s="27">
        <v>45</v>
      </c>
      <c r="J167" s="26" t="s">
        <v>16</v>
      </c>
      <c r="K167" s="28">
        <v>20000</v>
      </c>
      <c r="L167" s="28">
        <v>20000</v>
      </c>
      <c r="M167" s="26">
        <v>70</v>
      </c>
      <c r="N167" s="28">
        <v>14000</v>
      </c>
      <c r="O167" s="28">
        <v>6000</v>
      </c>
      <c r="P167" s="28">
        <v>0</v>
      </c>
      <c r="Q167" s="27">
        <v>60</v>
      </c>
    </row>
    <row r="168" spans="1:17" ht="23.1" customHeight="1" x14ac:dyDescent="0.25">
      <c r="A168" s="32">
        <v>10</v>
      </c>
      <c r="B168" s="26" t="s">
        <v>332</v>
      </c>
      <c r="C168" s="26" t="s">
        <v>333</v>
      </c>
      <c r="D168" s="26" t="s">
        <v>334</v>
      </c>
      <c r="E168" s="27" t="s">
        <v>83</v>
      </c>
      <c r="F168" s="27" t="s">
        <v>147</v>
      </c>
      <c r="G168" s="27">
        <v>49057897256</v>
      </c>
      <c r="H168" s="27" t="str">
        <f t="shared" si="5"/>
        <v>490*****56</v>
      </c>
      <c r="I168" s="26">
        <v>49</v>
      </c>
      <c r="J168" s="26" t="s">
        <v>16</v>
      </c>
      <c r="K168" s="28">
        <v>20000</v>
      </c>
      <c r="L168" s="28">
        <v>20000</v>
      </c>
      <c r="M168" s="26">
        <v>70</v>
      </c>
      <c r="N168" s="28">
        <v>14000</v>
      </c>
      <c r="O168" s="28">
        <v>6000</v>
      </c>
      <c r="P168" s="28">
        <v>0</v>
      </c>
      <c r="Q168" s="26">
        <v>60</v>
      </c>
    </row>
    <row r="169" spans="1:17" ht="23.1" customHeight="1" x14ac:dyDescent="0.25">
      <c r="A169" s="32">
        <v>11</v>
      </c>
      <c r="B169" s="26" t="s">
        <v>332</v>
      </c>
      <c r="C169" s="26" t="s">
        <v>335</v>
      </c>
      <c r="D169" s="26" t="s">
        <v>336</v>
      </c>
      <c r="E169" s="27" t="s">
        <v>90</v>
      </c>
      <c r="F169" s="27" t="s">
        <v>337</v>
      </c>
      <c r="G169" s="27">
        <v>30769726224</v>
      </c>
      <c r="H169" s="27" t="str">
        <f t="shared" si="5"/>
        <v>307*****24</v>
      </c>
      <c r="I169" s="26">
        <v>49</v>
      </c>
      <c r="J169" s="26" t="s">
        <v>16</v>
      </c>
      <c r="K169" s="28">
        <v>20000</v>
      </c>
      <c r="L169" s="28">
        <v>20000</v>
      </c>
      <c r="M169" s="26">
        <v>70</v>
      </c>
      <c r="N169" s="28">
        <v>14000</v>
      </c>
      <c r="O169" s="28">
        <v>6000</v>
      </c>
      <c r="P169" s="28">
        <v>0</v>
      </c>
      <c r="Q169" s="26">
        <v>60</v>
      </c>
    </row>
    <row r="170" spans="1:17" ht="23.1" customHeight="1" x14ac:dyDescent="0.25">
      <c r="A170" s="32">
        <v>12</v>
      </c>
      <c r="B170" s="26" t="s">
        <v>332</v>
      </c>
      <c r="C170" s="26" t="s">
        <v>333</v>
      </c>
      <c r="D170" s="26" t="s">
        <v>338</v>
      </c>
      <c r="E170" s="27" t="s">
        <v>339</v>
      </c>
      <c r="F170" s="27" t="s">
        <v>340</v>
      </c>
      <c r="G170" s="27">
        <v>46360987148</v>
      </c>
      <c r="H170" s="27" t="str">
        <f t="shared" si="5"/>
        <v>463*****48</v>
      </c>
      <c r="I170" s="26">
        <v>56</v>
      </c>
      <c r="J170" s="26" t="s">
        <v>16</v>
      </c>
      <c r="K170" s="28">
        <v>20000</v>
      </c>
      <c r="L170" s="28">
        <v>20000</v>
      </c>
      <c r="M170" s="26">
        <v>70</v>
      </c>
      <c r="N170" s="28">
        <v>14000</v>
      </c>
      <c r="O170" s="28">
        <v>6000</v>
      </c>
      <c r="P170" s="28">
        <v>0</v>
      </c>
      <c r="Q170" s="26">
        <v>60</v>
      </c>
    </row>
    <row r="171" spans="1:17" ht="23.1" customHeight="1" x14ac:dyDescent="0.25">
      <c r="A171" s="32">
        <v>13</v>
      </c>
      <c r="B171" s="26" t="s">
        <v>20</v>
      </c>
      <c r="C171" s="27" t="s">
        <v>341</v>
      </c>
      <c r="D171" s="27" t="s">
        <v>342</v>
      </c>
      <c r="E171" s="27" t="s">
        <v>310</v>
      </c>
      <c r="F171" s="27" t="s">
        <v>343</v>
      </c>
      <c r="G171" s="27">
        <v>50932081356</v>
      </c>
      <c r="H171" s="27" t="str">
        <f t="shared" si="5"/>
        <v>509*****56</v>
      </c>
      <c r="I171" s="27">
        <v>59</v>
      </c>
      <c r="J171" s="26" t="s">
        <v>16</v>
      </c>
      <c r="K171" s="28">
        <v>20000</v>
      </c>
      <c r="L171" s="28">
        <v>20000</v>
      </c>
      <c r="M171" s="26">
        <v>70</v>
      </c>
      <c r="N171" s="28">
        <v>14000</v>
      </c>
      <c r="O171" s="28">
        <v>6000</v>
      </c>
      <c r="P171" s="28">
        <v>0</v>
      </c>
      <c r="Q171" s="27">
        <v>60</v>
      </c>
    </row>
    <row r="172" spans="1:17" ht="23.1" customHeight="1" x14ac:dyDescent="0.25">
      <c r="A172" s="32">
        <v>14</v>
      </c>
      <c r="B172" s="26" t="s">
        <v>332</v>
      </c>
      <c r="C172" s="26" t="s">
        <v>344</v>
      </c>
      <c r="D172" s="26" t="s">
        <v>345</v>
      </c>
      <c r="E172" s="27" t="s">
        <v>346</v>
      </c>
      <c r="F172" s="27" t="s">
        <v>347</v>
      </c>
      <c r="G172" s="27">
        <v>28571580264</v>
      </c>
      <c r="H172" s="27" t="str">
        <f t="shared" si="5"/>
        <v>285*****64</v>
      </c>
      <c r="I172" s="26">
        <v>42</v>
      </c>
      <c r="J172" s="26" t="s">
        <v>16</v>
      </c>
      <c r="K172" s="28">
        <v>20000</v>
      </c>
      <c r="L172" s="28">
        <v>20000</v>
      </c>
      <c r="M172" s="26">
        <v>70</v>
      </c>
      <c r="N172" s="28">
        <v>14000</v>
      </c>
      <c r="O172" s="28">
        <v>6000</v>
      </c>
      <c r="P172" s="28">
        <v>0</v>
      </c>
      <c r="Q172" s="26">
        <v>55</v>
      </c>
    </row>
    <row r="173" spans="1:17" ht="23.1" customHeight="1" x14ac:dyDescent="0.25">
      <c r="A173" s="32">
        <v>15</v>
      </c>
      <c r="B173" s="26" t="s">
        <v>20</v>
      </c>
      <c r="C173" s="27" t="s">
        <v>348</v>
      </c>
      <c r="D173" s="27" t="s">
        <v>349</v>
      </c>
      <c r="E173" s="27" t="s">
        <v>90</v>
      </c>
      <c r="F173" s="27" t="s">
        <v>350</v>
      </c>
      <c r="G173" s="27">
        <v>16667065580</v>
      </c>
      <c r="H173" s="27" t="str">
        <f t="shared" si="5"/>
        <v>166*****80</v>
      </c>
      <c r="I173" s="27">
        <v>45</v>
      </c>
      <c r="J173" s="26" t="s">
        <v>16</v>
      </c>
      <c r="K173" s="28">
        <v>20000</v>
      </c>
      <c r="L173" s="28">
        <v>20000</v>
      </c>
      <c r="M173" s="26">
        <v>70</v>
      </c>
      <c r="N173" s="28">
        <v>14000</v>
      </c>
      <c r="O173" s="28">
        <v>6000</v>
      </c>
      <c r="P173" s="28">
        <v>0</v>
      </c>
      <c r="Q173" s="27">
        <v>55</v>
      </c>
    </row>
    <row r="174" spans="1:17" ht="23.1" customHeight="1" x14ac:dyDescent="0.25">
      <c r="A174" s="32">
        <v>16</v>
      </c>
      <c r="B174" s="26" t="s">
        <v>332</v>
      </c>
      <c r="C174" s="26" t="s">
        <v>333</v>
      </c>
      <c r="D174" s="26" t="s">
        <v>351</v>
      </c>
      <c r="E174" s="27" t="s">
        <v>352</v>
      </c>
      <c r="F174" s="27" t="s">
        <v>340</v>
      </c>
      <c r="G174" s="27">
        <v>23494967048</v>
      </c>
      <c r="H174" s="27" t="str">
        <f t="shared" si="5"/>
        <v>234*****48</v>
      </c>
      <c r="I174" s="26">
        <v>47</v>
      </c>
      <c r="J174" s="26" t="s">
        <v>16</v>
      </c>
      <c r="K174" s="28">
        <v>20000</v>
      </c>
      <c r="L174" s="28">
        <v>20000</v>
      </c>
      <c r="M174" s="26">
        <v>70</v>
      </c>
      <c r="N174" s="28">
        <v>14000</v>
      </c>
      <c r="O174" s="28">
        <v>6000</v>
      </c>
      <c r="P174" s="28">
        <v>0</v>
      </c>
      <c r="Q174" s="26">
        <v>55</v>
      </c>
    </row>
    <row r="175" spans="1:17" ht="23.1" customHeight="1" x14ac:dyDescent="0.25">
      <c r="A175" s="32">
        <v>17</v>
      </c>
      <c r="B175" s="26" t="s">
        <v>38</v>
      </c>
      <c r="C175" s="27" t="s">
        <v>87</v>
      </c>
      <c r="D175" s="26" t="s">
        <v>353</v>
      </c>
      <c r="E175" s="27" t="s">
        <v>89</v>
      </c>
      <c r="F175" s="27" t="s">
        <v>318</v>
      </c>
      <c r="G175" s="27">
        <v>47668945144</v>
      </c>
      <c r="H175" s="27" t="str">
        <f t="shared" si="5"/>
        <v>476*****44</v>
      </c>
      <c r="I175" s="27">
        <v>60</v>
      </c>
      <c r="J175" s="26" t="s">
        <v>16</v>
      </c>
      <c r="K175" s="28">
        <v>20000</v>
      </c>
      <c r="L175" s="28">
        <v>20000</v>
      </c>
      <c r="M175" s="26">
        <v>70</v>
      </c>
      <c r="N175" s="28">
        <v>14000</v>
      </c>
      <c r="O175" s="28">
        <v>6000</v>
      </c>
      <c r="P175" s="28">
        <v>0</v>
      </c>
      <c r="Q175" s="26">
        <v>55</v>
      </c>
    </row>
    <row r="176" spans="1:17" ht="23.1" customHeight="1" x14ac:dyDescent="0.25">
      <c r="A176" s="32">
        <v>18</v>
      </c>
      <c r="B176" s="2"/>
      <c r="C176" s="2"/>
      <c r="D176" s="2"/>
      <c r="E176" s="2"/>
      <c r="F176" s="2"/>
      <c r="G176" s="3"/>
      <c r="H176" s="3"/>
      <c r="I176" s="3"/>
      <c r="J176" s="3"/>
      <c r="K176" s="4"/>
      <c r="L176" s="4"/>
      <c r="M176" s="3"/>
      <c r="N176" s="4"/>
      <c r="O176" s="4"/>
      <c r="P176" s="4"/>
      <c r="Q176" s="5"/>
    </row>
    <row r="177" spans="1:17" ht="21.75" customHeight="1" x14ac:dyDescent="0.25">
      <c r="A177" s="44" t="s">
        <v>41</v>
      </c>
      <c r="B177" s="45"/>
      <c r="C177" s="45"/>
      <c r="D177" s="45"/>
      <c r="E177" s="45"/>
      <c r="F177" s="45"/>
      <c r="G177" s="45"/>
      <c r="H177" s="45"/>
      <c r="I177" s="45"/>
      <c r="J177" s="46"/>
      <c r="K177" s="6">
        <f>SUM(K159:K176)</f>
        <v>334000</v>
      </c>
      <c r="L177" s="6">
        <f>SUM(L159:L176)</f>
        <v>334000</v>
      </c>
      <c r="M177" s="7">
        <v>70</v>
      </c>
      <c r="N177" s="6">
        <f>SUM(N159:N176)</f>
        <v>233800</v>
      </c>
      <c r="O177" s="6">
        <f>SUM(O159:O176)</f>
        <v>100200</v>
      </c>
      <c r="P177" s="23">
        <f>SUM(P159:P176)</f>
        <v>0</v>
      </c>
      <c r="Q177" s="8"/>
    </row>
    <row r="178" spans="1:17" ht="24.75" customHeight="1" x14ac:dyDescent="0.25">
      <c r="A178" s="44" t="s">
        <v>355</v>
      </c>
      <c r="B178" s="45"/>
      <c r="C178" s="45"/>
      <c r="D178" s="45"/>
      <c r="E178" s="45"/>
      <c r="F178" s="45"/>
      <c r="G178" s="45"/>
      <c r="H178" s="45"/>
      <c r="I178" s="45"/>
      <c r="J178" s="46"/>
      <c r="K178" s="6">
        <f>K177</f>
        <v>334000</v>
      </c>
      <c r="L178" s="6">
        <f>L177</f>
        <v>334000</v>
      </c>
      <c r="M178" s="23">
        <v>70</v>
      </c>
      <c r="N178" s="6">
        <f>N177</f>
        <v>233800</v>
      </c>
      <c r="O178" s="6">
        <f>O177</f>
        <v>100200</v>
      </c>
      <c r="P178" s="23">
        <f>SUM(P177+P152+P128+P103)</f>
        <v>0</v>
      </c>
      <c r="Q178" s="6"/>
    </row>
  </sheetData>
  <autoFilter ref="A4:Q4">
    <sortState ref="A5:Q78">
      <sortCondition descending="1" ref="Q4"/>
    </sortState>
  </autoFilter>
  <mergeCells count="26">
    <mergeCell ref="A156:Q156"/>
    <mergeCell ref="A177:J177"/>
    <mergeCell ref="A178:J178"/>
    <mergeCell ref="A153:J153"/>
    <mergeCell ref="A154:Q154"/>
    <mergeCell ref="A1:Q1"/>
    <mergeCell ref="A3:Q3"/>
    <mergeCell ref="A24:J24"/>
    <mergeCell ref="A26:N26"/>
    <mergeCell ref="O26:Q26"/>
    <mergeCell ref="O28:Q28"/>
    <mergeCell ref="A129:Q129"/>
    <mergeCell ref="A131:Q131"/>
    <mergeCell ref="A152:J152"/>
    <mergeCell ref="A55:J55"/>
    <mergeCell ref="A32:Q32"/>
    <mergeCell ref="A34:Q34"/>
    <mergeCell ref="A79:J79"/>
    <mergeCell ref="A56:Q56"/>
    <mergeCell ref="A58:Q58"/>
    <mergeCell ref="A103:J103"/>
    <mergeCell ref="A80:Q80"/>
    <mergeCell ref="A82:Q82"/>
    <mergeCell ref="A105:Q105"/>
    <mergeCell ref="A107:Q107"/>
    <mergeCell ref="A128:J128"/>
  </mergeCells>
  <pageMargins left="0.70866141732283472" right="0.70866141732283472" top="0.74803149606299213" bottom="0.35433070866141736" header="0.31496062992125984" footer="0.31496062992125984"/>
  <pageSetup paperSize="9" scale="67" fitToHeight="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AA03F1-CCB8-43DF-AE4B-AFBD9B1631F3}"/>
</file>

<file path=customXml/itemProps2.xml><?xml version="1.0" encoding="utf-8"?>
<ds:datastoreItem xmlns:ds="http://schemas.openxmlformats.org/officeDocument/2006/customXml" ds:itemID="{904F186C-AA07-443E-BBAA-1D3DA1D15C2E}"/>
</file>

<file path=customXml/itemProps3.xml><?xml version="1.0" encoding="utf-8"?>
<ds:datastoreItem xmlns:ds="http://schemas.openxmlformats.org/officeDocument/2006/customXml" ds:itemID="{C70DF6C8-9F9F-4CC6-A5AF-C8C19436C2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Süt Sağım Makinesi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